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5180" windowHeight="9855" tabRatio="916" activeTab="0"/>
  </bookViews>
  <sheets>
    <sheet name="Jump L SO" sheetId="1" r:id="rId1"/>
    <sheet name="Agi L SO" sheetId="2" r:id="rId2"/>
    <sheet name="Zk LA3 SO" sheetId="3" r:id="rId3"/>
    <sheet name="Jump L NE" sheetId="4" r:id="rId4"/>
    <sheet name="Zk LA3 NE" sheetId="5" r:id="rId5"/>
    <sheet name="Agi L NE" sheetId="6" r:id="rId6"/>
  </sheets>
  <definedNames>
    <definedName name="_xlnm.Print_Area" localSheetId="1">'Agi L SO'!$A$1:$N$25</definedName>
  </definedNames>
  <calcPr fullCalcOnLoad="1"/>
</workbook>
</file>

<file path=xl/sharedStrings.xml><?xml version="1.0" encoding="utf-8"?>
<sst xmlns="http://schemas.openxmlformats.org/spreadsheetml/2006/main" count="535" uniqueCount="94">
  <si>
    <t>Počet překážek:</t>
  </si>
  <si>
    <t>Den:</t>
  </si>
  <si>
    <t>Délka tratě:  m</t>
  </si>
  <si>
    <t>m</t>
  </si>
  <si>
    <t>Rozhodčí:</t>
  </si>
  <si>
    <t>Standartní čas: (s)</t>
  </si>
  <si>
    <t>s</t>
  </si>
  <si>
    <t>Maximální čas: (s)</t>
  </si>
  <si>
    <t>Postupová rychlost: (s)</t>
  </si>
  <si>
    <t>m/s</t>
  </si>
  <si>
    <t>Poř.</t>
  </si>
  <si>
    <t>Kat.</t>
  </si>
  <si>
    <t>JMÉNO:</t>
  </si>
  <si>
    <t>PES:</t>
  </si>
  <si>
    <t>PLEMENO</t>
  </si>
  <si>
    <t>OSA</t>
  </si>
  <si>
    <t>Čas</t>
  </si>
  <si>
    <t>tr.body</t>
  </si>
  <si>
    <t>Tr.bo.-čas</t>
  </si>
  <si>
    <t>Celkem</t>
  </si>
  <si>
    <t>Známka</t>
  </si>
  <si>
    <t>Pr.rychlost</t>
  </si>
  <si>
    <t>Odmít</t>
  </si>
  <si>
    <t>chyba</t>
  </si>
  <si>
    <t>large</t>
  </si>
  <si>
    <t>Výsledková listina</t>
  </si>
  <si>
    <t>AGILITY</t>
  </si>
  <si>
    <t>JUMPING</t>
  </si>
  <si>
    <t>ZKOUŠKA LA3</t>
  </si>
  <si>
    <t>Lomnice n.P.  16.7.2011</t>
  </si>
  <si>
    <t>Alice Glöcknerová</t>
  </si>
  <si>
    <t>Mladá Boleslav</t>
  </si>
  <si>
    <t>PPP Jičín</t>
  </si>
  <si>
    <t>Be happy Semily</t>
  </si>
  <si>
    <t>Děčín</t>
  </si>
  <si>
    <t>Slánská Kateřina</t>
  </si>
  <si>
    <t>Erlink Jiříkov</t>
  </si>
  <si>
    <t>Fišerová Michaela</t>
  </si>
  <si>
    <t>Cherry</t>
  </si>
  <si>
    <t>AMSTAF</t>
  </si>
  <si>
    <t>Kašparová Věra</t>
  </si>
  <si>
    <t>Argo z Majklovy zahrady</t>
  </si>
  <si>
    <t>chodský pes</t>
  </si>
  <si>
    <t>Klikarová Žaneta</t>
  </si>
  <si>
    <t>Windy</t>
  </si>
  <si>
    <t>ESP</t>
  </si>
  <si>
    <t>LA1</t>
  </si>
  <si>
    <t>Nováková Eva</t>
  </si>
  <si>
    <t>Bonita Chiquita Od Zlatonosné Říčky</t>
  </si>
  <si>
    <t>BOC</t>
  </si>
  <si>
    <t>Česká Lípa</t>
  </si>
  <si>
    <t>All-Fired od Čeníčka</t>
  </si>
  <si>
    <t>Trýznová Alena</t>
  </si>
  <si>
    <t>Definitive Choice Svěží Vítr</t>
  </si>
  <si>
    <t>Vrabcová Miroslava</t>
  </si>
  <si>
    <t>Black-Donar Šumbarský pramen</t>
  </si>
  <si>
    <t>pudl velký</t>
  </si>
  <si>
    <t>Hurley Bohemia Jaronela</t>
  </si>
  <si>
    <t>Drahokoupilová Eliška</t>
  </si>
  <si>
    <t>Ayrton Valkar</t>
  </si>
  <si>
    <t>AO</t>
  </si>
  <si>
    <t>Příbram</t>
  </si>
  <si>
    <t>LA2</t>
  </si>
  <si>
    <t>Neumannová Jana</t>
  </si>
  <si>
    <t>Youtoo Bohemia Alké</t>
  </si>
  <si>
    <t>Nikitinová Šárka</t>
  </si>
  <si>
    <t>Chitta</t>
  </si>
  <si>
    <t>labradorský retrívr</t>
  </si>
  <si>
    <t>Šerclová Pavla</t>
  </si>
  <si>
    <t>Angi</t>
  </si>
  <si>
    <t>Šikolová Renata</t>
  </si>
  <si>
    <t>Adam Sub Tilia</t>
  </si>
  <si>
    <t>Turnov</t>
  </si>
  <si>
    <t>Myšák</t>
  </si>
  <si>
    <t>VOK</t>
  </si>
  <si>
    <t>Vavřincová Kamila</t>
  </si>
  <si>
    <t>Meiblees z Dašického zátiší</t>
  </si>
  <si>
    <t>Horák František</t>
  </si>
  <si>
    <t>Yenkie Black Bohemia Alké</t>
  </si>
  <si>
    <t>Škvárová Petra</t>
  </si>
  <si>
    <t>Akim</t>
  </si>
  <si>
    <t>hovawart</t>
  </si>
  <si>
    <t>LA3</t>
  </si>
  <si>
    <t>Bonita Chiquita Od Zlatonosné říčky</t>
  </si>
  <si>
    <t>DIS</t>
  </si>
  <si>
    <t>Lomnice n.P. 17.7.2011</t>
  </si>
  <si>
    <t>Horáková Nikol</t>
  </si>
  <si>
    <t>Angela z Labských pískovců</t>
  </si>
  <si>
    <t>Loužecká Zdeňka</t>
  </si>
  <si>
    <t>Lillian Krásná Louka</t>
  </si>
  <si>
    <t>KK</t>
  </si>
  <si>
    <t>Mělník</t>
  </si>
  <si>
    <t>Baroness Berry Ronna Bohemia</t>
  </si>
  <si>
    <t>DK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</si>
</sst>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Bookman Old Style"/>
      <family val="1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1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2" fontId="8" fillId="0" borderId="0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13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14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4" fillId="24" borderId="11" xfId="0" applyFont="1" applyFill="1" applyBorder="1" applyAlignment="1">
      <alignment horizontal="center"/>
    </xf>
    <xf numFmtId="0" fontId="14" fillId="24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2" xfId="0" applyBorder="1" applyAlignment="1">
      <alignment/>
    </xf>
    <xf numFmtId="0" fontId="17" fillId="24" borderId="12" xfId="0" applyFont="1" applyFill="1" applyBorder="1" applyAlignment="1">
      <alignment horizontal="center"/>
    </xf>
    <xf numFmtId="2" fontId="17" fillId="24" borderId="12" xfId="0" applyNumberFormat="1" applyFont="1" applyFill="1" applyBorder="1" applyAlignment="1">
      <alignment/>
    </xf>
    <xf numFmtId="0" fontId="17" fillId="24" borderId="12" xfId="0" applyFont="1" applyFill="1" applyBorder="1" applyAlignment="1">
      <alignment horizontal="right"/>
    </xf>
    <xf numFmtId="2" fontId="17" fillId="24" borderId="12" xfId="0" applyNumberFormat="1" applyFont="1" applyFill="1" applyBorder="1" applyAlignment="1">
      <alignment horizontal="right"/>
    </xf>
    <xf numFmtId="2" fontId="17" fillId="24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7" fillId="24" borderId="14" xfId="0" applyFont="1" applyFill="1" applyBorder="1" applyAlignment="1">
      <alignment horizontal="center"/>
    </xf>
    <xf numFmtId="2" fontId="17" fillId="24" borderId="14" xfId="0" applyNumberFormat="1" applyFont="1" applyFill="1" applyBorder="1" applyAlignment="1">
      <alignment/>
    </xf>
    <xf numFmtId="0" fontId="17" fillId="24" borderId="14" xfId="0" applyFont="1" applyFill="1" applyBorder="1" applyAlignment="1">
      <alignment horizontal="right"/>
    </xf>
    <xf numFmtId="2" fontId="17" fillId="24" borderId="14" xfId="0" applyNumberFormat="1" applyFont="1" applyFill="1" applyBorder="1" applyAlignment="1">
      <alignment horizontal="right"/>
    </xf>
    <xf numFmtId="2" fontId="17" fillId="24" borderId="15" xfId="0" applyNumberFormat="1" applyFont="1" applyFill="1" applyBorder="1" applyAlignment="1">
      <alignment/>
    </xf>
    <xf numFmtId="0" fontId="16" fillId="24" borderId="16" xfId="0" applyFont="1" applyFill="1" applyBorder="1" applyAlignment="1">
      <alignment horizontal="center"/>
    </xf>
    <xf numFmtId="0" fontId="18" fillId="0" borderId="12" xfId="47" applyFont="1" applyBorder="1" applyAlignment="1">
      <alignment horizontal="center"/>
      <protection/>
    </xf>
    <xf numFmtId="0" fontId="16" fillId="24" borderId="17" xfId="0" applyFont="1" applyFill="1" applyBorder="1" applyAlignment="1">
      <alignment horizontal="center"/>
    </xf>
    <xf numFmtId="0" fontId="18" fillId="0" borderId="14" xfId="47" applyFont="1" applyFill="1" applyBorder="1" applyAlignment="1">
      <alignment horizontal="center"/>
      <protection/>
    </xf>
    <xf numFmtId="0" fontId="18" fillId="0" borderId="14" xfId="36" applyFont="1" applyBorder="1" applyAlignment="1" applyProtection="1">
      <alignment/>
      <protection/>
    </xf>
    <xf numFmtId="0" fontId="18" fillId="0" borderId="14" xfId="47" applyFont="1" applyBorder="1" applyAlignment="1">
      <alignment horizontal="center"/>
      <protection/>
    </xf>
    <xf numFmtId="0" fontId="10" fillId="24" borderId="14" xfId="0" applyFont="1" applyFill="1" applyBorder="1" applyAlignment="1">
      <alignment horizontal="center"/>
    </xf>
    <xf numFmtId="2" fontId="10" fillId="24" borderId="14" xfId="0" applyNumberFormat="1" applyFont="1" applyFill="1" applyBorder="1" applyAlignment="1">
      <alignment/>
    </xf>
    <xf numFmtId="0" fontId="10" fillId="0" borderId="14" xfId="0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2" fontId="10" fillId="0" borderId="15" xfId="0" applyNumberFormat="1" applyFont="1" applyBorder="1" applyAlignment="1">
      <alignment/>
    </xf>
    <xf numFmtId="0" fontId="14" fillId="24" borderId="18" xfId="0" applyFont="1" applyFill="1" applyBorder="1" applyAlignment="1">
      <alignment horizontal="center"/>
    </xf>
    <xf numFmtId="0" fontId="13" fillId="24" borderId="18" xfId="0" applyFont="1" applyFill="1" applyBorder="1" applyAlignment="1">
      <alignment horizontal="center"/>
    </xf>
    <xf numFmtId="0" fontId="14" fillId="24" borderId="19" xfId="0" applyFont="1" applyFill="1" applyBorder="1" applyAlignment="1">
      <alignment horizontal="center"/>
    </xf>
    <xf numFmtId="0" fontId="14" fillId="24" borderId="18" xfId="0" applyFont="1" applyFill="1" applyBorder="1" applyAlignment="1">
      <alignment/>
    </xf>
    <xf numFmtId="0" fontId="16" fillId="24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17" fillId="24" borderId="14" xfId="0" applyNumberFormat="1" applyFont="1" applyFill="1" applyBorder="1" applyAlignment="1">
      <alignment/>
    </xf>
    <xf numFmtId="0" fontId="18" fillId="0" borderId="14" xfId="47" applyFont="1" applyBorder="1" applyAlignment="1">
      <alignment horizontal="left"/>
      <protection/>
    </xf>
    <xf numFmtId="0" fontId="16" fillId="25" borderId="14" xfId="0" applyFont="1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14" xfId="0" applyFill="1" applyBorder="1" applyAlignment="1">
      <alignment/>
    </xf>
    <xf numFmtId="0" fontId="17" fillId="25" borderId="14" xfId="0" applyFont="1" applyFill="1" applyBorder="1" applyAlignment="1">
      <alignment horizontal="center"/>
    </xf>
    <xf numFmtId="2" fontId="17" fillId="25" borderId="14" xfId="0" applyNumberFormat="1" applyFont="1" applyFill="1" applyBorder="1" applyAlignment="1">
      <alignment/>
    </xf>
    <xf numFmtId="0" fontId="17" fillId="25" borderId="14" xfId="0" applyFont="1" applyFill="1" applyBorder="1" applyAlignment="1">
      <alignment horizontal="right"/>
    </xf>
    <xf numFmtId="2" fontId="17" fillId="25" borderId="14" xfId="0" applyNumberFormat="1" applyFont="1" applyFill="1" applyBorder="1" applyAlignment="1">
      <alignment horizontal="right"/>
    </xf>
    <xf numFmtId="2" fontId="17" fillId="25" borderId="14" xfId="0" applyNumberFormat="1" applyFont="1" applyFill="1" applyBorder="1" applyAlignment="1">
      <alignment/>
    </xf>
    <xf numFmtId="2" fontId="10" fillId="0" borderId="14" xfId="0" applyNumberFormat="1" applyFont="1" applyBorder="1" applyAlignment="1">
      <alignment/>
    </xf>
    <xf numFmtId="0" fontId="18" fillId="25" borderId="14" xfId="47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2" fontId="17" fillId="25" borderId="15" xfId="0" applyNumberFormat="1" applyFont="1" applyFill="1" applyBorder="1" applyAlignment="1">
      <alignment/>
    </xf>
    <xf numFmtId="0" fontId="16" fillId="25" borderId="17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cr.info/dogs/3667" TargetMode="External" /><Relationship Id="rId2" Type="http://schemas.openxmlformats.org/officeDocument/2006/relationships/hyperlink" Target="http://kacr.info/dogs/3668" TargetMode="External" /><Relationship Id="rId3" Type="http://schemas.openxmlformats.org/officeDocument/2006/relationships/hyperlink" Target="http://kacr.info/dogs/225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cr.info/dogs/3667" TargetMode="External" /><Relationship Id="rId2" Type="http://schemas.openxmlformats.org/officeDocument/2006/relationships/hyperlink" Target="http://kacr.info/dogs/3668" TargetMode="External" /><Relationship Id="rId3" Type="http://schemas.openxmlformats.org/officeDocument/2006/relationships/hyperlink" Target="http://kacr.info/dogs/2816" TargetMode="External" /><Relationship Id="rId4" Type="http://schemas.openxmlformats.org/officeDocument/2006/relationships/hyperlink" Target="http://kacr.info/dogs/2250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cr.info/dogs/225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cr.info/dogs/225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cr.info/dogs/2250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cr.info/dogs/225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5" width="12.75390625" style="0" customWidth="1"/>
    <col min="6" max="6" width="15.2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27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 t="s">
        <v>24</v>
      </c>
      <c r="E2" s="11"/>
      <c r="F2" s="1" t="s">
        <v>0</v>
      </c>
      <c r="G2" s="1"/>
      <c r="H2" s="11">
        <v>19</v>
      </c>
      <c r="I2" s="12"/>
      <c r="J2" s="2"/>
      <c r="K2" s="2"/>
    </row>
    <row r="3" spans="1:11" ht="15">
      <c r="A3" s="1"/>
      <c r="B3" s="2"/>
      <c r="C3" s="1" t="s">
        <v>1</v>
      </c>
      <c r="D3" s="10" t="s">
        <v>29</v>
      </c>
      <c r="E3" s="11"/>
      <c r="F3" s="1" t="s">
        <v>2</v>
      </c>
      <c r="G3" s="12"/>
      <c r="H3" s="13">
        <v>159</v>
      </c>
      <c r="I3" s="12" t="s">
        <v>3</v>
      </c>
      <c r="J3" s="2"/>
      <c r="K3" s="2"/>
    </row>
    <row r="4" spans="1:11" ht="15">
      <c r="A4" s="1"/>
      <c r="B4" s="2"/>
      <c r="C4" s="1" t="s">
        <v>4</v>
      </c>
      <c r="D4" s="29" t="s">
        <v>30</v>
      </c>
      <c r="E4" s="12"/>
      <c r="F4" s="1" t="s">
        <v>5</v>
      </c>
      <c r="G4" s="12"/>
      <c r="H4" s="14">
        <v>42</v>
      </c>
      <c r="I4" s="12" t="s">
        <v>6</v>
      </c>
      <c r="K4" s="2"/>
    </row>
    <row r="5" spans="1:11" ht="15">
      <c r="A5" s="1"/>
      <c r="B5" s="2"/>
      <c r="C5" s="2"/>
      <c r="E5" s="12"/>
      <c r="F5" s="1" t="s">
        <v>7</v>
      </c>
      <c r="G5" s="1"/>
      <c r="H5" s="14">
        <v>76</v>
      </c>
      <c r="I5" s="12" t="s">
        <v>6</v>
      </c>
      <c r="J5" s="8"/>
      <c r="K5" s="9"/>
    </row>
    <row r="6" spans="1:11" ht="15">
      <c r="A6" s="1"/>
      <c r="B6" s="2"/>
      <c r="C6" s="2"/>
      <c r="E6" s="12"/>
      <c r="F6" s="1" t="s">
        <v>8</v>
      </c>
      <c r="G6" s="1"/>
      <c r="H6" s="14"/>
      <c r="I6" s="12" t="s">
        <v>9</v>
      </c>
      <c r="J6" s="8"/>
      <c r="K6" s="9"/>
    </row>
    <row r="7" spans="1:14" ht="13.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3.5" thickTop="1">
      <c r="A8" s="54" t="s">
        <v>10</v>
      </c>
      <c r="B8" s="54" t="s">
        <v>11</v>
      </c>
      <c r="C8" s="55" t="s">
        <v>12</v>
      </c>
      <c r="D8" s="55" t="s">
        <v>13</v>
      </c>
      <c r="E8" s="55" t="s">
        <v>14</v>
      </c>
      <c r="F8" s="55" t="s">
        <v>15</v>
      </c>
      <c r="G8" s="54" t="s">
        <v>22</v>
      </c>
      <c r="H8" s="54" t="s">
        <v>23</v>
      </c>
      <c r="I8" s="54" t="s">
        <v>16</v>
      </c>
      <c r="J8" s="54" t="s">
        <v>17</v>
      </c>
      <c r="K8" s="54" t="s">
        <v>18</v>
      </c>
      <c r="L8" s="54" t="s">
        <v>19</v>
      </c>
      <c r="M8" s="56" t="s">
        <v>20</v>
      </c>
      <c r="N8" s="57" t="s">
        <v>21</v>
      </c>
    </row>
    <row r="9" spans="1:14" ht="12.75">
      <c r="A9" s="58">
        <v>1</v>
      </c>
      <c r="B9" s="59" t="s">
        <v>62</v>
      </c>
      <c r="C9" s="36" t="s">
        <v>35</v>
      </c>
      <c r="D9" s="36" t="s">
        <v>73</v>
      </c>
      <c r="E9" s="36" t="s">
        <v>74</v>
      </c>
      <c r="F9" s="36" t="s">
        <v>36</v>
      </c>
      <c r="G9" s="37"/>
      <c r="H9" s="37"/>
      <c r="I9" s="38">
        <v>35.61</v>
      </c>
      <c r="J9" s="39">
        <f aca="true" t="shared" si="0" ref="J9:J19">IF(G9=3,"DIS",IF(G9&lt;=2,G9*5+H9*5))</f>
        <v>0</v>
      </c>
      <c r="K9" s="40">
        <f aca="true" t="shared" si="1" ref="K9:K25">IF(J9="DIS","DIS",IF(I9&gt;$H$5,"DIS",IF(I9&gt;$H$4,I9-$H$4,0)))</f>
        <v>0</v>
      </c>
      <c r="L9" s="40">
        <f aca="true" t="shared" si="2" ref="L9:L25">IF(K9="DIS","DIS",IF(J9="DIS","DIS",J9+K9))</f>
        <v>0</v>
      </c>
      <c r="M9" s="37" t="str">
        <f aca="true" t="shared" si="3" ref="M9:M25">IF(L9&lt;=5.99,"V",IF(L9&lt;=15.99,"VD",IF(L9&lt;=25.99,"D",IF(L9&gt;=26,"BO",IF(L9="DIS","DIS",0)))))</f>
        <v>V</v>
      </c>
      <c r="N9" s="60">
        <f aca="true" t="shared" si="4" ref="N9:N25">IF(L9="DIS",0,$H$3/I9)</f>
        <v>4.465037910699242</v>
      </c>
    </row>
    <row r="10" spans="1:14" ht="12.75">
      <c r="A10" s="58">
        <v>2</v>
      </c>
      <c r="B10" s="47" t="s">
        <v>46</v>
      </c>
      <c r="C10" s="61" t="s">
        <v>37</v>
      </c>
      <c r="D10" s="61" t="s">
        <v>38</v>
      </c>
      <c r="E10" s="61" t="s">
        <v>39</v>
      </c>
      <c r="F10" s="61" t="s">
        <v>32</v>
      </c>
      <c r="G10" s="37"/>
      <c r="H10" s="37"/>
      <c r="I10" s="38">
        <v>37.63</v>
      </c>
      <c r="J10" s="39">
        <f t="shared" si="0"/>
        <v>0</v>
      </c>
      <c r="K10" s="40">
        <f t="shared" si="1"/>
        <v>0</v>
      </c>
      <c r="L10" s="40">
        <f t="shared" si="2"/>
        <v>0</v>
      </c>
      <c r="M10" s="37" t="str">
        <f t="shared" si="3"/>
        <v>V</v>
      </c>
      <c r="N10" s="60">
        <f t="shared" si="4"/>
        <v>4.225352112676056</v>
      </c>
    </row>
    <row r="11" spans="1:14" ht="12.75">
      <c r="A11" s="58">
        <v>3</v>
      </c>
      <c r="B11" s="59" t="s">
        <v>62</v>
      </c>
      <c r="C11" s="36" t="s">
        <v>75</v>
      </c>
      <c r="D11" s="36" t="s">
        <v>76</v>
      </c>
      <c r="E11" s="36" t="s">
        <v>42</v>
      </c>
      <c r="F11" s="36"/>
      <c r="G11" s="37"/>
      <c r="H11" s="37"/>
      <c r="I11" s="38">
        <v>41.14</v>
      </c>
      <c r="J11" s="39">
        <f t="shared" si="0"/>
        <v>0</v>
      </c>
      <c r="K11" s="40">
        <f t="shared" si="1"/>
        <v>0</v>
      </c>
      <c r="L11" s="40">
        <f t="shared" si="2"/>
        <v>0</v>
      </c>
      <c r="M11" s="37" t="str">
        <f t="shared" si="3"/>
        <v>V</v>
      </c>
      <c r="N11" s="60">
        <f t="shared" si="4"/>
        <v>3.8648517258142925</v>
      </c>
    </row>
    <row r="12" spans="1:14" ht="12.75">
      <c r="A12" s="62">
        <v>4</v>
      </c>
      <c r="B12" s="63" t="s">
        <v>82</v>
      </c>
      <c r="C12" s="64" t="s">
        <v>79</v>
      </c>
      <c r="D12" s="64" t="s">
        <v>80</v>
      </c>
      <c r="E12" s="64" t="s">
        <v>81</v>
      </c>
      <c r="F12" s="64" t="s">
        <v>31</v>
      </c>
      <c r="G12" s="65"/>
      <c r="H12" s="65">
        <v>1</v>
      </c>
      <c r="I12" s="66">
        <v>39.04</v>
      </c>
      <c r="J12" s="67">
        <f t="shared" si="0"/>
        <v>5</v>
      </c>
      <c r="K12" s="68">
        <f t="shared" si="1"/>
        <v>0</v>
      </c>
      <c r="L12" s="68">
        <f t="shared" si="2"/>
        <v>5</v>
      </c>
      <c r="M12" s="65" t="str">
        <f t="shared" si="3"/>
        <v>V</v>
      </c>
      <c r="N12" s="69">
        <f t="shared" si="4"/>
        <v>4.072745901639344</v>
      </c>
    </row>
    <row r="13" spans="1:14" ht="12.75">
      <c r="A13" s="58">
        <v>5</v>
      </c>
      <c r="B13" s="59" t="s">
        <v>62</v>
      </c>
      <c r="C13" s="36" t="s">
        <v>58</v>
      </c>
      <c r="D13" s="46" t="s">
        <v>59</v>
      </c>
      <c r="E13" s="36" t="s">
        <v>60</v>
      </c>
      <c r="F13" s="36" t="s">
        <v>61</v>
      </c>
      <c r="G13" s="37">
        <v>1</v>
      </c>
      <c r="H13" s="37">
        <v>1</v>
      </c>
      <c r="I13" s="38">
        <v>33.15</v>
      </c>
      <c r="J13" s="39">
        <f t="shared" si="0"/>
        <v>10</v>
      </c>
      <c r="K13" s="40">
        <f t="shared" si="1"/>
        <v>0</v>
      </c>
      <c r="L13" s="40">
        <f t="shared" si="2"/>
        <v>10</v>
      </c>
      <c r="M13" s="37" t="str">
        <f t="shared" si="3"/>
        <v>VD</v>
      </c>
      <c r="N13" s="60">
        <f t="shared" si="4"/>
        <v>4.796380090497737</v>
      </c>
    </row>
    <row r="14" spans="1:14" ht="12.75">
      <c r="A14" s="58">
        <v>6</v>
      </c>
      <c r="B14" s="59" t="s">
        <v>62</v>
      </c>
      <c r="C14" s="36" t="s">
        <v>65</v>
      </c>
      <c r="D14" s="36" t="s">
        <v>66</v>
      </c>
      <c r="E14" s="36" t="s">
        <v>67</v>
      </c>
      <c r="F14" s="36" t="s">
        <v>36</v>
      </c>
      <c r="G14" s="37"/>
      <c r="H14" s="37">
        <v>2</v>
      </c>
      <c r="I14" s="38">
        <v>36.78</v>
      </c>
      <c r="J14" s="39">
        <f t="shared" si="0"/>
        <v>10</v>
      </c>
      <c r="K14" s="40">
        <f t="shared" si="1"/>
        <v>0</v>
      </c>
      <c r="L14" s="40">
        <f t="shared" si="2"/>
        <v>10</v>
      </c>
      <c r="M14" s="37" t="str">
        <f t="shared" si="3"/>
        <v>VD</v>
      </c>
      <c r="N14" s="60">
        <f t="shared" si="4"/>
        <v>4.32300163132137</v>
      </c>
    </row>
    <row r="15" spans="1:14" ht="12.75">
      <c r="A15" s="58">
        <v>7</v>
      </c>
      <c r="B15" s="59" t="s">
        <v>62</v>
      </c>
      <c r="C15" s="36" t="s">
        <v>70</v>
      </c>
      <c r="D15" s="36" t="s">
        <v>71</v>
      </c>
      <c r="E15" s="36" t="s">
        <v>49</v>
      </c>
      <c r="F15" s="36" t="s">
        <v>72</v>
      </c>
      <c r="G15" s="37"/>
      <c r="H15" s="37">
        <v>3</v>
      </c>
      <c r="I15" s="38">
        <v>28.49</v>
      </c>
      <c r="J15" s="39">
        <f t="shared" si="0"/>
        <v>15</v>
      </c>
      <c r="K15" s="40">
        <f t="shared" si="1"/>
        <v>0</v>
      </c>
      <c r="L15" s="40">
        <f t="shared" si="2"/>
        <v>15</v>
      </c>
      <c r="M15" s="37" t="str">
        <f t="shared" si="3"/>
        <v>VD</v>
      </c>
      <c r="N15" s="60">
        <f t="shared" si="4"/>
        <v>5.580905580905581</v>
      </c>
    </row>
    <row r="16" spans="1:14" ht="12.75">
      <c r="A16" s="58">
        <v>8</v>
      </c>
      <c r="B16" s="59" t="s">
        <v>62</v>
      </c>
      <c r="C16" s="36" t="s">
        <v>63</v>
      </c>
      <c r="D16" s="36" t="s">
        <v>64</v>
      </c>
      <c r="E16" s="36" t="s">
        <v>49</v>
      </c>
      <c r="F16" s="36" t="s">
        <v>31</v>
      </c>
      <c r="G16" s="37">
        <v>1</v>
      </c>
      <c r="H16" s="37">
        <v>2</v>
      </c>
      <c r="I16" s="38">
        <v>30.83</v>
      </c>
      <c r="J16" s="39">
        <f t="shared" si="0"/>
        <v>15</v>
      </c>
      <c r="K16" s="40">
        <f t="shared" si="1"/>
        <v>0</v>
      </c>
      <c r="L16" s="40">
        <f t="shared" si="2"/>
        <v>15</v>
      </c>
      <c r="M16" s="37" t="str">
        <f t="shared" si="3"/>
        <v>VD</v>
      </c>
      <c r="N16" s="60">
        <f t="shared" si="4"/>
        <v>5.157314304249108</v>
      </c>
    </row>
    <row r="17" spans="1:14" ht="12.75">
      <c r="A17" s="58">
        <v>9</v>
      </c>
      <c r="B17" s="59" t="s">
        <v>46</v>
      </c>
      <c r="C17" s="36" t="s">
        <v>52</v>
      </c>
      <c r="D17" s="36" t="s">
        <v>53</v>
      </c>
      <c r="E17" s="36" t="s">
        <v>49</v>
      </c>
      <c r="F17" s="36" t="s">
        <v>33</v>
      </c>
      <c r="G17" s="48">
        <v>1</v>
      </c>
      <c r="H17" s="48">
        <v>2</v>
      </c>
      <c r="I17" s="49">
        <v>39.41</v>
      </c>
      <c r="J17" s="50">
        <f t="shared" si="0"/>
        <v>15</v>
      </c>
      <c r="K17" s="51">
        <f t="shared" si="1"/>
        <v>0</v>
      </c>
      <c r="L17" s="51">
        <f t="shared" si="2"/>
        <v>15</v>
      </c>
      <c r="M17" s="52" t="str">
        <f t="shared" si="3"/>
        <v>VD</v>
      </c>
      <c r="N17" s="70">
        <f t="shared" si="4"/>
        <v>4.034509007866024</v>
      </c>
    </row>
    <row r="18" spans="1:14" ht="12.75">
      <c r="A18" s="58">
        <v>10</v>
      </c>
      <c r="B18" s="59" t="s">
        <v>82</v>
      </c>
      <c r="C18" s="36" t="s">
        <v>77</v>
      </c>
      <c r="D18" s="46" t="s">
        <v>78</v>
      </c>
      <c r="E18" s="36" t="s">
        <v>49</v>
      </c>
      <c r="F18" s="36" t="s">
        <v>61</v>
      </c>
      <c r="G18" s="37"/>
      <c r="H18" s="37">
        <v>4</v>
      </c>
      <c r="I18" s="38">
        <v>28.66</v>
      </c>
      <c r="J18" s="39">
        <f t="shared" si="0"/>
        <v>20</v>
      </c>
      <c r="K18" s="40">
        <f t="shared" si="1"/>
        <v>0</v>
      </c>
      <c r="L18" s="40">
        <f t="shared" si="2"/>
        <v>20</v>
      </c>
      <c r="M18" s="37" t="str">
        <f t="shared" si="3"/>
        <v>D</v>
      </c>
      <c r="N18" s="60">
        <f t="shared" si="4"/>
        <v>5.547801814375436</v>
      </c>
    </row>
    <row r="19" spans="1:14" ht="12.75">
      <c r="A19" s="58">
        <v>11</v>
      </c>
      <c r="B19" s="59" t="s">
        <v>46</v>
      </c>
      <c r="C19" s="36" t="s">
        <v>40</v>
      </c>
      <c r="D19" s="36" t="s">
        <v>41</v>
      </c>
      <c r="E19" s="36" t="s">
        <v>42</v>
      </c>
      <c r="F19" s="36" t="s">
        <v>33</v>
      </c>
      <c r="G19" s="37"/>
      <c r="H19" s="37">
        <v>1</v>
      </c>
      <c r="I19" s="38">
        <v>57.69</v>
      </c>
      <c r="J19" s="39">
        <f t="shared" si="0"/>
        <v>5</v>
      </c>
      <c r="K19" s="40">
        <f t="shared" si="1"/>
        <v>15.689999999999998</v>
      </c>
      <c r="L19" s="40">
        <f t="shared" si="2"/>
        <v>20.689999999999998</v>
      </c>
      <c r="M19" s="37" t="str">
        <f t="shared" si="3"/>
        <v>D</v>
      </c>
      <c r="N19" s="60">
        <f t="shared" si="4"/>
        <v>2.7561102444097765</v>
      </c>
    </row>
    <row r="20" spans="1:14" ht="12.75">
      <c r="A20" s="58">
        <v>12</v>
      </c>
      <c r="B20" s="59" t="s">
        <v>46</v>
      </c>
      <c r="C20" s="36" t="s">
        <v>43</v>
      </c>
      <c r="D20" s="36" t="s">
        <v>44</v>
      </c>
      <c r="E20" s="36" t="s">
        <v>45</v>
      </c>
      <c r="F20" s="36" t="s">
        <v>33</v>
      </c>
      <c r="G20" s="37"/>
      <c r="H20" s="37"/>
      <c r="I20" s="38"/>
      <c r="J20" s="39" t="s">
        <v>84</v>
      </c>
      <c r="K20" s="40" t="str">
        <f t="shared" si="1"/>
        <v>DIS</v>
      </c>
      <c r="L20" s="40" t="str">
        <f t="shared" si="2"/>
        <v>DIS</v>
      </c>
      <c r="M20" s="37" t="str">
        <f t="shared" si="3"/>
        <v>BO</v>
      </c>
      <c r="N20" s="60">
        <f t="shared" si="4"/>
        <v>0</v>
      </c>
    </row>
    <row r="21" spans="1:14" ht="12.75">
      <c r="A21" s="58">
        <v>13</v>
      </c>
      <c r="B21" s="59" t="s">
        <v>46</v>
      </c>
      <c r="C21" s="36" t="s">
        <v>35</v>
      </c>
      <c r="D21" s="36" t="s">
        <v>51</v>
      </c>
      <c r="E21" s="36" t="s">
        <v>49</v>
      </c>
      <c r="F21" s="36" t="s">
        <v>36</v>
      </c>
      <c r="G21" s="37"/>
      <c r="H21" s="37"/>
      <c r="I21" s="38"/>
      <c r="J21" s="39" t="s">
        <v>84</v>
      </c>
      <c r="K21" s="40" t="str">
        <f t="shared" si="1"/>
        <v>DIS</v>
      </c>
      <c r="L21" s="40" t="str">
        <f t="shared" si="2"/>
        <v>DIS</v>
      </c>
      <c r="M21" s="37" t="str">
        <f t="shared" si="3"/>
        <v>BO</v>
      </c>
      <c r="N21" s="60">
        <f t="shared" si="4"/>
        <v>0</v>
      </c>
    </row>
    <row r="22" spans="1:14" ht="12.75">
      <c r="A22" s="58">
        <v>14</v>
      </c>
      <c r="B22" s="59" t="s">
        <v>46</v>
      </c>
      <c r="C22" s="36" t="s">
        <v>54</v>
      </c>
      <c r="D22" s="46" t="s">
        <v>55</v>
      </c>
      <c r="E22" s="36" t="s">
        <v>56</v>
      </c>
      <c r="F22" s="36"/>
      <c r="G22" s="37"/>
      <c r="H22" s="37"/>
      <c r="I22" s="38"/>
      <c r="J22" s="39" t="s">
        <v>84</v>
      </c>
      <c r="K22" s="40" t="str">
        <f t="shared" si="1"/>
        <v>DIS</v>
      </c>
      <c r="L22" s="40" t="str">
        <f t="shared" si="2"/>
        <v>DIS</v>
      </c>
      <c r="M22" s="37" t="str">
        <f t="shared" si="3"/>
        <v>BO</v>
      </c>
      <c r="N22" s="60">
        <f t="shared" si="4"/>
        <v>0</v>
      </c>
    </row>
    <row r="23" spans="1:14" ht="12.75">
      <c r="A23" s="58">
        <v>15</v>
      </c>
      <c r="B23" s="59" t="s">
        <v>46</v>
      </c>
      <c r="C23" s="36" t="s">
        <v>54</v>
      </c>
      <c r="D23" s="46" t="s">
        <v>57</v>
      </c>
      <c r="E23" s="36" t="s">
        <v>56</v>
      </c>
      <c r="F23" s="36"/>
      <c r="G23" s="48"/>
      <c r="H23" s="48"/>
      <c r="I23" s="49"/>
      <c r="J23" s="50" t="s">
        <v>84</v>
      </c>
      <c r="K23" s="51" t="str">
        <f t="shared" si="1"/>
        <v>DIS</v>
      </c>
      <c r="L23" s="51" t="str">
        <f t="shared" si="2"/>
        <v>DIS</v>
      </c>
      <c r="M23" s="52" t="str">
        <f t="shared" si="3"/>
        <v>BO</v>
      </c>
      <c r="N23" s="70">
        <f t="shared" si="4"/>
        <v>0</v>
      </c>
    </row>
    <row r="24" spans="1:14" ht="12.75">
      <c r="A24" s="58">
        <v>16</v>
      </c>
      <c r="B24" s="59" t="s">
        <v>62</v>
      </c>
      <c r="C24" s="36" t="s">
        <v>68</v>
      </c>
      <c r="D24" s="36" t="s">
        <v>69</v>
      </c>
      <c r="E24" s="36" t="s">
        <v>49</v>
      </c>
      <c r="F24" s="36" t="s">
        <v>34</v>
      </c>
      <c r="G24" s="37">
        <v>3</v>
      </c>
      <c r="H24" s="37">
        <v>1</v>
      </c>
      <c r="I24" s="38"/>
      <c r="J24" s="39" t="s">
        <v>84</v>
      </c>
      <c r="K24" s="40" t="str">
        <f t="shared" si="1"/>
        <v>DIS</v>
      </c>
      <c r="L24" s="40" t="str">
        <f t="shared" si="2"/>
        <v>DIS</v>
      </c>
      <c r="M24" s="37" t="str">
        <f t="shared" si="3"/>
        <v>BO</v>
      </c>
      <c r="N24" s="60">
        <f t="shared" si="4"/>
        <v>0</v>
      </c>
    </row>
    <row r="25" spans="1:15" ht="12.75">
      <c r="A25" s="58">
        <v>17</v>
      </c>
      <c r="B25" s="59" t="s">
        <v>62</v>
      </c>
      <c r="C25" s="36" t="s">
        <v>47</v>
      </c>
      <c r="D25" s="36" t="s">
        <v>83</v>
      </c>
      <c r="E25" s="36" t="s">
        <v>49</v>
      </c>
      <c r="F25" s="36" t="s">
        <v>50</v>
      </c>
      <c r="G25" s="37"/>
      <c r="H25" s="37"/>
      <c r="I25" s="38"/>
      <c r="J25" s="39" t="s">
        <v>84</v>
      </c>
      <c r="K25" s="40" t="str">
        <f t="shared" si="1"/>
        <v>DIS</v>
      </c>
      <c r="L25" s="40" t="str">
        <f t="shared" si="2"/>
        <v>DIS</v>
      </c>
      <c r="M25" s="37" t="str">
        <f t="shared" si="3"/>
        <v>BO</v>
      </c>
      <c r="N25" s="60">
        <f t="shared" si="4"/>
        <v>0</v>
      </c>
      <c r="O25" s="15"/>
    </row>
    <row r="26" spans="1:15" ht="12.75">
      <c r="A26" s="15"/>
      <c r="B26" s="16"/>
      <c r="C26" s="28"/>
      <c r="D26" s="7"/>
      <c r="E26" s="7"/>
      <c r="F26" s="7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6"/>
      <c r="C27" s="7"/>
      <c r="D27" s="7"/>
      <c r="E27" s="7"/>
      <c r="F27" s="7"/>
      <c r="G27" s="15"/>
      <c r="H27" s="15"/>
      <c r="I27" s="15"/>
      <c r="J27" s="15"/>
      <c r="K27" s="15"/>
      <c r="L27" s="15"/>
      <c r="M27" s="15"/>
      <c r="N27" s="15"/>
      <c r="O27" s="15"/>
    </row>
    <row r="28" spans="2:7" ht="12.75">
      <c r="B28" s="16"/>
      <c r="C28" s="7"/>
      <c r="D28" s="7"/>
      <c r="E28" s="7"/>
      <c r="F28" s="7"/>
      <c r="G28" s="15"/>
    </row>
  </sheetData>
  <sheetProtection/>
  <hyperlinks>
    <hyperlink ref="D22" r:id="rId1" display="http://kacr.info/dogs/3667"/>
    <hyperlink ref="D23" r:id="rId2" display="http://kacr.info/dogs/3668"/>
    <hyperlink ref="D18" r:id="rId3" display="http://kacr.info/dogs/2250"/>
  </hyperlinks>
  <printOptions/>
  <pageMargins left="0.3937007874015748" right="0.3937007874015748" top="0.3937007874015748" bottom="0.3937007874015748" header="0" footer="0"/>
  <pageSetup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26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 t="s">
        <v>24</v>
      </c>
      <c r="E2" s="11"/>
      <c r="F2" s="1" t="s">
        <v>0</v>
      </c>
      <c r="G2" s="1"/>
      <c r="H2" s="11">
        <v>18</v>
      </c>
      <c r="I2" s="12"/>
      <c r="J2" s="2"/>
      <c r="K2" s="2"/>
    </row>
    <row r="3" spans="1:11" ht="15">
      <c r="A3" s="1"/>
      <c r="B3" s="2"/>
      <c r="C3" s="1" t="s">
        <v>1</v>
      </c>
      <c r="D3" s="10" t="s">
        <v>29</v>
      </c>
      <c r="E3" s="11"/>
      <c r="F3" s="1" t="s">
        <v>2</v>
      </c>
      <c r="G3" s="12"/>
      <c r="H3" s="13">
        <v>177</v>
      </c>
      <c r="I3" s="12" t="s">
        <v>3</v>
      </c>
      <c r="J3" s="2"/>
      <c r="K3" s="2"/>
    </row>
    <row r="4" spans="1:11" ht="15">
      <c r="A4" s="1"/>
      <c r="B4" s="2"/>
      <c r="C4" s="1" t="s">
        <v>4</v>
      </c>
      <c r="D4" s="29" t="s">
        <v>30</v>
      </c>
      <c r="E4" s="12"/>
      <c r="F4" s="1" t="s">
        <v>5</v>
      </c>
      <c r="G4" s="12"/>
      <c r="H4" s="14">
        <v>49</v>
      </c>
      <c r="I4" s="12" t="s">
        <v>6</v>
      </c>
      <c r="K4" s="2"/>
    </row>
    <row r="5" spans="1:11" ht="15">
      <c r="A5" s="1"/>
      <c r="B5" s="2"/>
      <c r="C5" s="2"/>
      <c r="E5" s="12"/>
      <c r="F5" s="1" t="s">
        <v>7</v>
      </c>
      <c r="G5" s="1"/>
      <c r="H5" s="14">
        <v>84</v>
      </c>
      <c r="I5" s="12" t="s">
        <v>6</v>
      </c>
      <c r="J5" s="8"/>
      <c r="K5" s="9"/>
    </row>
    <row r="6" spans="1:11" ht="15">
      <c r="A6" s="1"/>
      <c r="B6" s="2"/>
      <c r="C6" s="2"/>
      <c r="E6" s="12"/>
      <c r="F6" s="1" t="s">
        <v>8</v>
      </c>
      <c r="G6" s="1"/>
      <c r="H6" s="14"/>
      <c r="I6" s="12" t="s">
        <v>9</v>
      </c>
      <c r="J6" s="8"/>
      <c r="K6" s="9"/>
    </row>
    <row r="7" spans="1:14" ht="13.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3.5" thickTop="1">
      <c r="A8" s="54" t="s">
        <v>10</v>
      </c>
      <c r="B8" s="54" t="s">
        <v>11</v>
      </c>
      <c r="C8" s="55" t="s">
        <v>12</v>
      </c>
      <c r="D8" s="55" t="s">
        <v>13</v>
      </c>
      <c r="E8" s="55" t="s">
        <v>14</v>
      </c>
      <c r="F8" s="55" t="s">
        <v>15</v>
      </c>
      <c r="G8" s="54" t="s">
        <v>22</v>
      </c>
      <c r="H8" s="54" t="s">
        <v>23</v>
      </c>
      <c r="I8" s="54" t="s">
        <v>16</v>
      </c>
      <c r="J8" s="54" t="s">
        <v>17</v>
      </c>
      <c r="K8" s="54" t="s">
        <v>18</v>
      </c>
      <c r="L8" s="54" t="s">
        <v>19</v>
      </c>
      <c r="M8" s="56" t="s">
        <v>20</v>
      </c>
      <c r="N8" s="57" t="s">
        <v>21</v>
      </c>
    </row>
    <row r="9" spans="1:14" ht="12.75">
      <c r="A9" s="58">
        <v>1</v>
      </c>
      <c r="B9" s="45" t="s">
        <v>82</v>
      </c>
      <c r="C9" s="36" t="s">
        <v>77</v>
      </c>
      <c r="D9" s="46" t="s">
        <v>78</v>
      </c>
      <c r="E9" s="36" t="s">
        <v>49</v>
      </c>
      <c r="F9" s="36" t="s">
        <v>61</v>
      </c>
      <c r="G9" s="37"/>
      <c r="H9" s="37"/>
      <c r="I9" s="38">
        <v>33.1</v>
      </c>
      <c r="J9" s="39">
        <f aca="true" t="shared" si="0" ref="J9:J18">IF(G9=3,"DIS",IF(G9&lt;=2,G9*5+H9*5))</f>
        <v>0</v>
      </c>
      <c r="K9" s="40">
        <f aca="true" t="shared" si="1" ref="K9:K25">IF(J9="DIS","DIS",IF(I9&gt;$H$5,"DIS",IF(I9&gt;$H$4,I9-$H$4,0)))</f>
        <v>0</v>
      </c>
      <c r="L9" s="40">
        <f aca="true" t="shared" si="2" ref="L9:L25">IF(K9="DIS","DIS",IF(J9="DIS","DIS",J9+K9))</f>
        <v>0</v>
      </c>
      <c r="M9" s="37" t="str">
        <f aca="true" t="shared" si="3" ref="M9:M25">IF(L9&lt;=5.99,"V",IF(L9&lt;=15.99,"VD",IF(L9&lt;=25.99,"D",IF(L9&gt;=26,"BO",IF(L9="DIS","DIS",0)))))</f>
        <v>V</v>
      </c>
      <c r="N9" s="60">
        <f aca="true" t="shared" si="4" ref="N9:N25">IF(L9="DIS",0,$H$3/I9)</f>
        <v>5.347432024169184</v>
      </c>
    </row>
    <row r="10" spans="1:14" ht="12.75">
      <c r="A10" s="58">
        <v>2</v>
      </c>
      <c r="B10" s="45" t="s">
        <v>62</v>
      </c>
      <c r="C10" s="36" t="s">
        <v>35</v>
      </c>
      <c r="D10" s="36" t="s">
        <v>73</v>
      </c>
      <c r="E10" s="36" t="s">
        <v>74</v>
      </c>
      <c r="F10" s="36" t="s">
        <v>36</v>
      </c>
      <c r="G10" s="37"/>
      <c r="H10" s="37"/>
      <c r="I10" s="38">
        <v>41.15</v>
      </c>
      <c r="J10" s="39">
        <f t="shared" si="0"/>
        <v>0</v>
      </c>
      <c r="K10" s="40">
        <f t="shared" si="1"/>
        <v>0</v>
      </c>
      <c r="L10" s="40">
        <f t="shared" si="2"/>
        <v>0</v>
      </c>
      <c r="M10" s="37" t="str">
        <f t="shared" si="3"/>
        <v>V</v>
      </c>
      <c r="N10" s="60">
        <f t="shared" si="4"/>
        <v>4.301336573511543</v>
      </c>
    </row>
    <row r="11" spans="1:14" ht="12.75">
      <c r="A11" s="58">
        <v>3</v>
      </c>
      <c r="B11" s="45" t="s">
        <v>62</v>
      </c>
      <c r="C11" s="36" t="s">
        <v>75</v>
      </c>
      <c r="D11" s="36" t="s">
        <v>76</v>
      </c>
      <c r="E11" s="36" t="s">
        <v>42</v>
      </c>
      <c r="F11" s="36"/>
      <c r="G11" s="37"/>
      <c r="H11" s="37"/>
      <c r="I11" s="38">
        <v>51.04</v>
      </c>
      <c r="J11" s="39">
        <f t="shared" si="0"/>
        <v>0</v>
      </c>
      <c r="K11" s="40">
        <f t="shared" si="1"/>
        <v>2.039999999999999</v>
      </c>
      <c r="L11" s="40">
        <f t="shared" si="2"/>
        <v>2.039999999999999</v>
      </c>
      <c r="M11" s="37" t="str">
        <f t="shared" si="3"/>
        <v>V</v>
      </c>
      <c r="N11" s="60">
        <f t="shared" si="4"/>
        <v>3.467868338557994</v>
      </c>
    </row>
    <row r="12" spans="1:14" ht="12.75">
      <c r="A12" s="58">
        <v>4</v>
      </c>
      <c r="B12" s="45" t="s">
        <v>62</v>
      </c>
      <c r="C12" s="36" t="s">
        <v>63</v>
      </c>
      <c r="D12" s="36" t="s">
        <v>64</v>
      </c>
      <c r="E12" s="36" t="s">
        <v>49</v>
      </c>
      <c r="F12" s="36" t="s">
        <v>31</v>
      </c>
      <c r="G12" s="37"/>
      <c r="H12" s="37">
        <v>1</v>
      </c>
      <c r="I12" s="38">
        <v>34.82</v>
      </c>
      <c r="J12" s="39">
        <f t="shared" si="0"/>
        <v>5</v>
      </c>
      <c r="K12" s="40">
        <f t="shared" si="1"/>
        <v>0</v>
      </c>
      <c r="L12" s="40">
        <f t="shared" si="2"/>
        <v>5</v>
      </c>
      <c r="M12" s="37" t="str">
        <f t="shared" si="3"/>
        <v>V</v>
      </c>
      <c r="N12" s="60">
        <f t="shared" si="4"/>
        <v>5.083285468121769</v>
      </c>
    </row>
    <row r="13" spans="1:14" ht="12.75">
      <c r="A13" s="58">
        <v>5</v>
      </c>
      <c r="B13" s="47" t="s">
        <v>46</v>
      </c>
      <c r="C13" s="36" t="s">
        <v>35</v>
      </c>
      <c r="D13" s="36" t="s">
        <v>51</v>
      </c>
      <c r="E13" s="36" t="s">
        <v>49</v>
      </c>
      <c r="F13" s="36" t="s">
        <v>36</v>
      </c>
      <c r="G13" s="48"/>
      <c r="H13" s="48">
        <v>1</v>
      </c>
      <c r="I13" s="49">
        <v>38.51</v>
      </c>
      <c r="J13" s="50">
        <f t="shared" si="0"/>
        <v>5</v>
      </c>
      <c r="K13" s="51">
        <f t="shared" si="1"/>
        <v>0</v>
      </c>
      <c r="L13" s="51">
        <f t="shared" si="2"/>
        <v>5</v>
      </c>
      <c r="M13" s="52" t="str">
        <f t="shared" si="3"/>
        <v>V</v>
      </c>
      <c r="N13" s="70">
        <f t="shared" si="4"/>
        <v>4.5962087769410545</v>
      </c>
    </row>
    <row r="14" spans="1:14" ht="12.75">
      <c r="A14" s="58">
        <v>6</v>
      </c>
      <c r="B14" s="45" t="s">
        <v>62</v>
      </c>
      <c r="C14" s="36" t="s">
        <v>65</v>
      </c>
      <c r="D14" s="36" t="s">
        <v>66</v>
      </c>
      <c r="E14" s="36" t="s">
        <v>67</v>
      </c>
      <c r="F14" s="36" t="s">
        <v>36</v>
      </c>
      <c r="G14" s="37"/>
      <c r="H14" s="37">
        <v>1</v>
      </c>
      <c r="I14" s="38">
        <v>44.36</v>
      </c>
      <c r="J14" s="39">
        <f t="shared" si="0"/>
        <v>5</v>
      </c>
      <c r="K14" s="40">
        <f t="shared" si="1"/>
        <v>0</v>
      </c>
      <c r="L14" s="40">
        <f t="shared" si="2"/>
        <v>5</v>
      </c>
      <c r="M14" s="37" t="str">
        <f t="shared" si="3"/>
        <v>V</v>
      </c>
      <c r="N14" s="60">
        <f t="shared" si="4"/>
        <v>3.990081154192967</v>
      </c>
    </row>
    <row r="15" spans="1:14" ht="12.75">
      <c r="A15" s="58">
        <v>7</v>
      </c>
      <c r="B15" s="47" t="s">
        <v>46</v>
      </c>
      <c r="C15" s="61" t="s">
        <v>37</v>
      </c>
      <c r="D15" s="61" t="s">
        <v>38</v>
      </c>
      <c r="E15" s="61" t="s">
        <v>39</v>
      </c>
      <c r="F15" s="61" t="s">
        <v>32</v>
      </c>
      <c r="G15" s="37"/>
      <c r="H15" s="37">
        <v>1</v>
      </c>
      <c r="I15" s="38">
        <v>44.89</v>
      </c>
      <c r="J15" s="39">
        <f t="shared" si="0"/>
        <v>5</v>
      </c>
      <c r="K15" s="40">
        <f t="shared" si="1"/>
        <v>0</v>
      </c>
      <c r="L15" s="40">
        <f t="shared" si="2"/>
        <v>5</v>
      </c>
      <c r="M15" s="37" t="str">
        <f t="shared" si="3"/>
        <v>V</v>
      </c>
      <c r="N15" s="60">
        <f t="shared" si="4"/>
        <v>3.942971708621074</v>
      </c>
    </row>
    <row r="16" spans="1:14" ht="12.75">
      <c r="A16" s="58">
        <v>8</v>
      </c>
      <c r="B16" s="47" t="s">
        <v>46</v>
      </c>
      <c r="C16" s="36" t="s">
        <v>52</v>
      </c>
      <c r="D16" s="36" t="s">
        <v>53</v>
      </c>
      <c r="E16" s="36" t="s">
        <v>49</v>
      </c>
      <c r="F16" s="36" t="s">
        <v>33</v>
      </c>
      <c r="G16" s="37">
        <v>1</v>
      </c>
      <c r="H16" s="37"/>
      <c r="I16" s="38">
        <v>49.88</v>
      </c>
      <c r="J16" s="39">
        <f t="shared" si="0"/>
        <v>5</v>
      </c>
      <c r="K16" s="40">
        <f t="shared" si="1"/>
        <v>0.8800000000000026</v>
      </c>
      <c r="L16" s="40">
        <f t="shared" si="2"/>
        <v>5.880000000000003</v>
      </c>
      <c r="M16" s="37" t="str">
        <f t="shared" si="3"/>
        <v>V</v>
      </c>
      <c r="N16" s="60">
        <f t="shared" si="4"/>
        <v>3.548516439454691</v>
      </c>
    </row>
    <row r="17" spans="1:14" ht="12.75">
      <c r="A17" s="62">
        <v>9</v>
      </c>
      <c r="B17" s="71" t="s">
        <v>82</v>
      </c>
      <c r="C17" s="64" t="s">
        <v>79</v>
      </c>
      <c r="D17" s="64" t="s">
        <v>80</v>
      </c>
      <c r="E17" s="64" t="s">
        <v>81</v>
      </c>
      <c r="F17" s="64" t="s">
        <v>31</v>
      </c>
      <c r="G17" s="65"/>
      <c r="H17" s="65">
        <v>2</v>
      </c>
      <c r="I17" s="66">
        <v>51.32</v>
      </c>
      <c r="J17" s="67">
        <f t="shared" si="0"/>
        <v>10</v>
      </c>
      <c r="K17" s="68">
        <f t="shared" si="1"/>
        <v>2.3200000000000003</v>
      </c>
      <c r="L17" s="68">
        <f t="shared" si="2"/>
        <v>12.32</v>
      </c>
      <c r="M17" s="65" t="str">
        <f t="shared" si="3"/>
        <v>VD</v>
      </c>
      <c r="N17" s="69">
        <f t="shared" si="4"/>
        <v>3.4489477786438036</v>
      </c>
    </row>
    <row r="18" spans="1:14" ht="12.75">
      <c r="A18" s="58">
        <v>10</v>
      </c>
      <c r="B18" s="45" t="s">
        <v>62</v>
      </c>
      <c r="C18" s="36" t="s">
        <v>47</v>
      </c>
      <c r="D18" s="46" t="s">
        <v>48</v>
      </c>
      <c r="E18" s="36" t="s">
        <v>49</v>
      </c>
      <c r="F18" s="36" t="s">
        <v>50</v>
      </c>
      <c r="G18" s="37"/>
      <c r="H18" s="37">
        <v>3</v>
      </c>
      <c r="I18" s="38">
        <v>34.21</v>
      </c>
      <c r="J18" s="39">
        <f t="shared" si="0"/>
        <v>15</v>
      </c>
      <c r="K18" s="40">
        <f t="shared" si="1"/>
        <v>0</v>
      </c>
      <c r="L18" s="40">
        <f t="shared" si="2"/>
        <v>15</v>
      </c>
      <c r="M18" s="37" t="str">
        <f t="shared" si="3"/>
        <v>VD</v>
      </c>
      <c r="N18" s="60">
        <f t="shared" si="4"/>
        <v>5.173925752703887</v>
      </c>
    </row>
    <row r="19" spans="1:14" ht="12.75">
      <c r="A19" s="58">
        <v>11</v>
      </c>
      <c r="B19" s="47" t="s">
        <v>46</v>
      </c>
      <c r="C19" s="36" t="s">
        <v>54</v>
      </c>
      <c r="D19" s="46" t="s">
        <v>55</v>
      </c>
      <c r="E19" s="36" t="s">
        <v>56</v>
      </c>
      <c r="F19" s="36"/>
      <c r="G19" s="37"/>
      <c r="H19" s="37"/>
      <c r="I19" s="38"/>
      <c r="J19" s="39" t="s">
        <v>84</v>
      </c>
      <c r="K19" s="40" t="str">
        <f t="shared" si="1"/>
        <v>DIS</v>
      </c>
      <c r="L19" s="40" t="str">
        <f t="shared" si="2"/>
        <v>DIS</v>
      </c>
      <c r="M19" s="37" t="str">
        <f t="shared" si="3"/>
        <v>BO</v>
      </c>
      <c r="N19" s="60">
        <f t="shared" si="4"/>
        <v>0</v>
      </c>
    </row>
    <row r="20" spans="1:14" ht="12.75">
      <c r="A20" s="58">
        <v>12</v>
      </c>
      <c r="B20" s="47" t="s">
        <v>46</v>
      </c>
      <c r="C20" s="36" t="s">
        <v>40</v>
      </c>
      <c r="D20" s="36" t="s">
        <v>41</v>
      </c>
      <c r="E20" s="36" t="s">
        <v>42</v>
      </c>
      <c r="F20" s="36" t="s">
        <v>33</v>
      </c>
      <c r="G20" s="37"/>
      <c r="H20" s="37"/>
      <c r="I20" s="38"/>
      <c r="J20" s="39" t="s">
        <v>84</v>
      </c>
      <c r="K20" s="40" t="str">
        <f t="shared" si="1"/>
        <v>DIS</v>
      </c>
      <c r="L20" s="40" t="str">
        <f t="shared" si="2"/>
        <v>DIS</v>
      </c>
      <c r="M20" s="37" t="str">
        <f t="shared" si="3"/>
        <v>BO</v>
      </c>
      <c r="N20" s="60">
        <f t="shared" si="4"/>
        <v>0</v>
      </c>
    </row>
    <row r="21" spans="1:14" ht="12.75">
      <c r="A21" s="58">
        <v>13</v>
      </c>
      <c r="B21" s="47" t="s">
        <v>46</v>
      </c>
      <c r="C21" s="36" t="s">
        <v>43</v>
      </c>
      <c r="D21" s="36" t="s">
        <v>44</v>
      </c>
      <c r="E21" s="36" t="s">
        <v>45</v>
      </c>
      <c r="F21" s="36" t="s">
        <v>33</v>
      </c>
      <c r="G21" s="37"/>
      <c r="H21" s="37"/>
      <c r="I21" s="38"/>
      <c r="J21" s="39" t="s">
        <v>84</v>
      </c>
      <c r="K21" s="40" t="str">
        <f t="shared" si="1"/>
        <v>DIS</v>
      </c>
      <c r="L21" s="40" t="str">
        <f t="shared" si="2"/>
        <v>DIS</v>
      </c>
      <c r="M21" s="37" t="str">
        <f t="shared" si="3"/>
        <v>BO</v>
      </c>
      <c r="N21" s="60">
        <f t="shared" si="4"/>
        <v>0</v>
      </c>
    </row>
    <row r="22" spans="1:14" ht="12.75">
      <c r="A22" s="58">
        <v>14</v>
      </c>
      <c r="B22" s="47" t="s">
        <v>46</v>
      </c>
      <c r="C22" s="36" t="s">
        <v>54</v>
      </c>
      <c r="D22" s="46" t="s">
        <v>57</v>
      </c>
      <c r="E22" s="36" t="s">
        <v>56</v>
      </c>
      <c r="F22" s="36"/>
      <c r="G22" s="48"/>
      <c r="H22" s="48"/>
      <c r="I22" s="49"/>
      <c r="J22" s="50" t="s">
        <v>84</v>
      </c>
      <c r="K22" s="51" t="str">
        <f t="shared" si="1"/>
        <v>DIS</v>
      </c>
      <c r="L22" s="51" t="str">
        <f t="shared" si="2"/>
        <v>DIS</v>
      </c>
      <c r="M22" s="52" t="str">
        <f t="shared" si="3"/>
        <v>BO</v>
      </c>
      <c r="N22" s="70">
        <f t="shared" si="4"/>
        <v>0</v>
      </c>
    </row>
    <row r="23" spans="1:14" ht="12.75">
      <c r="A23" s="58">
        <v>15</v>
      </c>
      <c r="B23" s="45" t="s">
        <v>62</v>
      </c>
      <c r="C23" s="36" t="s">
        <v>58</v>
      </c>
      <c r="D23" s="46" t="s">
        <v>59</v>
      </c>
      <c r="E23" s="36" t="s">
        <v>60</v>
      </c>
      <c r="F23" s="36" t="s">
        <v>61</v>
      </c>
      <c r="G23" s="37"/>
      <c r="H23" s="37"/>
      <c r="I23" s="38"/>
      <c r="J23" s="39" t="s">
        <v>84</v>
      </c>
      <c r="K23" s="40" t="str">
        <f t="shared" si="1"/>
        <v>DIS</v>
      </c>
      <c r="L23" s="40" t="str">
        <f t="shared" si="2"/>
        <v>DIS</v>
      </c>
      <c r="M23" s="37" t="str">
        <f t="shared" si="3"/>
        <v>BO</v>
      </c>
      <c r="N23" s="60">
        <f t="shared" si="4"/>
        <v>0</v>
      </c>
    </row>
    <row r="24" spans="1:14" ht="12.75">
      <c r="A24" s="58">
        <v>16</v>
      </c>
      <c r="B24" s="45" t="s">
        <v>62</v>
      </c>
      <c r="C24" s="36" t="s">
        <v>68</v>
      </c>
      <c r="D24" s="36" t="s">
        <v>69</v>
      </c>
      <c r="E24" s="36" t="s">
        <v>49</v>
      </c>
      <c r="F24" s="36" t="s">
        <v>34</v>
      </c>
      <c r="G24" s="37"/>
      <c r="H24" s="37"/>
      <c r="I24" s="38"/>
      <c r="J24" s="39" t="s">
        <v>84</v>
      </c>
      <c r="K24" s="40" t="str">
        <f t="shared" si="1"/>
        <v>DIS</v>
      </c>
      <c r="L24" s="40" t="str">
        <f t="shared" si="2"/>
        <v>DIS</v>
      </c>
      <c r="M24" s="37" t="str">
        <f t="shared" si="3"/>
        <v>BO</v>
      </c>
      <c r="N24" s="60">
        <f t="shared" si="4"/>
        <v>0</v>
      </c>
    </row>
    <row r="25" spans="1:14" ht="12.75">
      <c r="A25" s="58">
        <v>17</v>
      </c>
      <c r="B25" s="45" t="s">
        <v>62</v>
      </c>
      <c r="C25" s="36" t="s">
        <v>70</v>
      </c>
      <c r="D25" s="36" t="s">
        <v>71</v>
      </c>
      <c r="E25" s="36" t="s">
        <v>49</v>
      </c>
      <c r="F25" s="36" t="s">
        <v>72</v>
      </c>
      <c r="G25" s="37"/>
      <c r="H25" s="37"/>
      <c r="I25" s="38"/>
      <c r="J25" s="39" t="s">
        <v>84</v>
      </c>
      <c r="K25" s="40" t="str">
        <f t="shared" si="1"/>
        <v>DIS</v>
      </c>
      <c r="L25" s="40" t="str">
        <f t="shared" si="2"/>
        <v>DIS</v>
      </c>
      <c r="M25" s="37" t="str">
        <f t="shared" si="3"/>
        <v>BO</v>
      </c>
      <c r="N25" s="60">
        <f t="shared" si="4"/>
        <v>0</v>
      </c>
    </row>
    <row r="26" spans="1:15" ht="12.75">
      <c r="A26" s="28"/>
      <c r="B26" s="16"/>
      <c r="C26" s="7"/>
      <c r="D26" s="7"/>
      <c r="E26" s="7"/>
      <c r="F26" s="7"/>
      <c r="G26" s="15"/>
      <c r="H26" s="15"/>
      <c r="I26" s="15"/>
      <c r="J26" s="24"/>
      <c r="K26" s="25"/>
      <c r="L26" s="25"/>
      <c r="M26" s="26"/>
      <c r="N26" s="27"/>
      <c r="O26" s="15"/>
    </row>
    <row r="27" spans="1:15" ht="12.75">
      <c r="A27" s="15"/>
      <c r="B27" s="16"/>
      <c r="C27" s="28"/>
      <c r="D27" s="7"/>
      <c r="E27" s="7"/>
      <c r="F27" s="7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6"/>
      <c r="C28" s="7"/>
      <c r="D28" s="7"/>
      <c r="E28" s="7"/>
      <c r="F28" s="7"/>
      <c r="G28" s="15"/>
      <c r="H28" s="15"/>
      <c r="I28" s="15"/>
      <c r="J28" s="15"/>
      <c r="K28" s="15"/>
      <c r="L28" s="15"/>
      <c r="M28" s="15"/>
      <c r="N28" s="15"/>
      <c r="O28" s="15"/>
    </row>
    <row r="29" spans="2:7" ht="12.75">
      <c r="B29" s="16"/>
      <c r="C29" s="7"/>
      <c r="D29" s="7"/>
      <c r="E29" s="7"/>
      <c r="F29" s="7"/>
      <c r="G29" s="15"/>
    </row>
  </sheetData>
  <sheetProtection/>
  <hyperlinks>
    <hyperlink ref="D19" r:id="rId1" display="http://kacr.info/dogs/3667"/>
    <hyperlink ref="D22" r:id="rId2" display="http://kacr.info/dogs/3668"/>
    <hyperlink ref="D18" r:id="rId3" display="http://kacr.info/dogs/2816"/>
    <hyperlink ref="D9" r:id="rId4" display="http://kacr.info/dogs/2250"/>
  </hyperlink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28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1"/>
      <c r="F2" s="1" t="s">
        <v>0</v>
      </c>
      <c r="G2" s="1"/>
      <c r="H2" s="11">
        <v>20</v>
      </c>
      <c r="I2" s="12"/>
      <c r="J2" s="2"/>
      <c r="K2" s="2"/>
    </row>
    <row r="3" spans="1:11" ht="15">
      <c r="A3" s="1"/>
      <c r="B3" s="2"/>
      <c r="C3" s="1" t="s">
        <v>1</v>
      </c>
      <c r="D3" s="10" t="s">
        <v>29</v>
      </c>
      <c r="E3" s="11"/>
      <c r="F3" s="1" t="s">
        <v>2</v>
      </c>
      <c r="G3" s="12"/>
      <c r="H3" s="13">
        <v>190</v>
      </c>
      <c r="I3" s="12" t="s">
        <v>3</v>
      </c>
      <c r="J3" s="2"/>
      <c r="K3" s="2"/>
    </row>
    <row r="4" spans="1:11" ht="15">
      <c r="A4" s="1"/>
      <c r="B4" s="2"/>
      <c r="C4" s="1" t="s">
        <v>4</v>
      </c>
      <c r="D4" s="29" t="s">
        <v>30</v>
      </c>
      <c r="E4" s="12"/>
      <c r="F4" s="1" t="s">
        <v>5</v>
      </c>
      <c r="G4" s="12"/>
      <c r="H4" s="14">
        <v>53</v>
      </c>
      <c r="I4" s="12" t="s">
        <v>6</v>
      </c>
      <c r="K4" s="2"/>
    </row>
    <row r="5" spans="1:11" ht="15">
      <c r="A5" s="1"/>
      <c r="B5" s="2"/>
      <c r="C5" s="2"/>
      <c r="E5" s="12"/>
      <c r="F5" s="1" t="s">
        <v>7</v>
      </c>
      <c r="G5" s="1"/>
      <c r="H5" s="14">
        <v>80</v>
      </c>
      <c r="I5" s="12" t="s">
        <v>6</v>
      </c>
      <c r="J5" s="8"/>
      <c r="K5" s="9"/>
    </row>
    <row r="6" spans="1:11" ht="15">
      <c r="A6" s="1"/>
      <c r="B6" s="2"/>
      <c r="C6" s="2"/>
      <c r="E6" s="12"/>
      <c r="F6" s="1" t="s">
        <v>8</v>
      </c>
      <c r="G6" s="1"/>
      <c r="H6" s="14"/>
      <c r="I6" s="12" t="s">
        <v>9</v>
      </c>
      <c r="J6" s="8"/>
      <c r="K6" s="9"/>
    </row>
    <row r="7" spans="1:14" ht="13.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3.5" thickTop="1">
      <c r="A8" s="54" t="s">
        <v>10</v>
      </c>
      <c r="B8" s="54" t="s">
        <v>11</v>
      </c>
      <c r="C8" s="55" t="s">
        <v>12</v>
      </c>
      <c r="D8" s="55" t="s">
        <v>13</v>
      </c>
      <c r="E8" s="55" t="s">
        <v>14</v>
      </c>
      <c r="F8" s="55" t="s">
        <v>15</v>
      </c>
      <c r="G8" s="54" t="s">
        <v>22</v>
      </c>
      <c r="H8" s="54" t="s">
        <v>23</v>
      </c>
      <c r="I8" s="54" t="s">
        <v>16</v>
      </c>
      <c r="J8" s="54" t="s">
        <v>17</v>
      </c>
      <c r="K8" s="54" t="s">
        <v>18</v>
      </c>
      <c r="L8" s="54" t="s">
        <v>19</v>
      </c>
      <c r="M8" s="56" t="s">
        <v>20</v>
      </c>
      <c r="N8" s="57" t="s">
        <v>21</v>
      </c>
    </row>
    <row r="9" spans="1:14" ht="12.75">
      <c r="A9" s="58">
        <v>1</v>
      </c>
      <c r="B9" s="72" t="s">
        <v>82</v>
      </c>
      <c r="C9" s="36" t="s">
        <v>77</v>
      </c>
      <c r="D9" s="46" t="s">
        <v>78</v>
      </c>
      <c r="E9" s="36" t="s">
        <v>49</v>
      </c>
      <c r="F9" s="36" t="s">
        <v>61</v>
      </c>
      <c r="G9" s="37"/>
      <c r="H9" s="37"/>
      <c r="I9" s="38"/>
      <c r="J9" s="39" t="s">
        <v>84</v>
      </c>
      <c r="K9" s="40" t="str">
        <f>IF(J9="DIS","DIS",IF(I9&gt;$H$5,"DIS",IF(I9&gt;$H$4,I9-$H$4,0)))</f>
        <v>DIS</v>
      </c>
      <c r="L9" s="40" t="str">
        <f>IF(K9="DIS","DIS",IF(J9="DIS","DIS",J9+K9))</f>
        <v>DIS</v>
      </c>
      <c r="M9" s="37" t="str">
        <f>IF(L9&lt;=5.99,"V",IF(L9&lt;=15.99,"VD",IF(L9&lt;=25.99,"D",IF(L9&gt;=26,"BO",IF(L9="DIS","DIS",0)))))</f>
        <v>BO</v>
      </c>
      <c r="N9" s="60">
        <f>IF(L9="DIS",0,$H$3/I9)</f>
        <v>0</v>
      </c>
    </row>
    <row r="10" spans="1:14" ht="12.75">
      <c r="A10" s="62">
        <v>2</v>
      </c>
      <c r="B10" s="73" t="s">
        <v>82</v>
      </c>
      <c r="C10" s="64" t="s">
        <v>79</v>
      </c>
      <c r="D10" s="64" t="s">
        <v>80</v>
      </c>
      <c r="E10" s="64" t="s">
        <v>81</v>
      </c>
      <c r="F10" s="64" t="s">
        <v>31</v>
      </c>
      <c r="G10" s="65"/>
      <c r="H10" s="65"/>
      <c r="I10" s="66"/>
      <c r="J10" s="67" t="s">
        <v>84</v>
      </c>
      <c r="K10" s="68" t="str">
        <f>IF(J10="DIS","DIS",IF(I10&gt;$H$5,"DIS",IF(I10&gt;$H$4,I10-$H$4,0)))</f>
        <v>DIS</v>
      </c>
      <c r="L10" s="68" t="str">
        <f>IF(K10="DIS","DIS",IF(J10="DIS","DIS",J10+K10))</f>
        <v>DIS</v>
      </c>
      <c r="M10" s="65" t="str">
        <f>IF(L10&lt;=5.99,"V",IF(L10&lt;=15.99,"VD",IF(L10&lt;=25.99,"D",IF(L10&gt;=26,"BO",IF(L10="DIS","DIS",0)))))</f>
        <v>BO</v>
      </c>
      <c r="N10" s="69">
        <f>IF(L10="DIS",0,$H$3/I10)</f>
        <v>0</v>
      </c>
    </row>
    <row r="11" spans="1:15" ht="12.75">
      <c r="A11" s="15"/>
      <c r="B11" s="16"/>
      <c r="C11" s="7"/>
      <c r="D11" s="7"/>
      <c r="E11" s="7"/>
      <c r="F11" s="23"/>
      <c r="G11" s="15"/>
      <c r="H11" s="15"/>
      <c r="I11" s="15"/>
      <c r="J11" s="24"/>
      <c r="K11" s="25"/>
      <c r="L11" s="25"/>
      <c r="M11" s="26"/>
      <c r="N11" s="27"/>
      <c r="O11" s="15"/>
    </row>
    <row r="12" spans="1:15" ht="12.75">
      <c r="A12" s="28"/>
      <c r="B12" s="16"/>
      <c r="C12" s="7"/>
      <c r="D12" s="7"/>
      <c r="E12" s="7"/>
      <c r="F12" s="7"/>
      <c r="G12" s="15"/>
      <c r="H12" s="15"/>
      <c r="I12" s="15"/>
      <c r="J12" s="24"/>
      <c r="K12" s="25"/>
      <c r="L12" s="25"/>
      <c r="M12" s="26"/>
      <c r="N12" s="27"/>
      <c r="O12" s="15"/>
    </row>
    <row r="13" spans="1:15" ht="12.75">
      <c r="A13" s="28"/>
      <c r="B13" s="16"/>
      <c r="C13" s="7"/>
      <c r="D13" s="7"/>
      <c r="E13" s="7"/>
      <c r="F13" s="7"/>
      <c r="G13" s="15"/>
      <c r="H13" s="15"/>
      <c r="I13" s="15"/>
      <c r="J13" s="24"/>
      <c r="K13" s="25"/>
      <c r="L13" s="25"/>
      <c r="M13" s="26"/>
      <c r="N13" s="27"/>
      <c r="O13" s="15"/>
    </row>
    <row r="14" spans="1:15" ht="12.75">
      <c r="A14" s="15"/>
      <c r="B14" s="16"/>
      <c r="C14" s="28"/>
      <c r="D14" s="7"/>
      <c r="E14" s="7"/>
      <c r="F14" s="7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6"/>
      <c r="C15" s="7"/>
      <c r="D15" s="7"/>
      <c r="E15" s="7"/>
      <c r="F15" s="7"/>
      <c r="G15" s="15"/>
      <c r="H15" s="15"/>
      <c r="I15" s="15"/>
      <c r="J15" s="15"/>
      <c r="K15" s="15"/>
      <c r="L15" s="15"/>
      <c r="M15" s="15"/>
      <c r="N15" s="15"/>
      <c r="O15" s="15"/>
    </row>
    <row r="16" spans="2:7" ht="12.75">
      <c r="B16" s="16"/>
      <c r="C16" s="7"/>
      <c r="D16" s="7"/>
      <c r="E16" s="7"/>
      <c r="F16" s="7"/>
      <c r="G16" s="15"/>
    </row>
  </sheetData>
  <sheetProtection/>
  <hyperlinks>
    <hyperlink ref="D9" r:id="rId1" display="http://kacr.info/dogs/2250"/>
  </hyperlinks>
  <printOptions/>
  <pageMargins left="0.3937007874015748" right="0.3937007874015748" top="0.3937007874015748" bottom="0.3937007874015748" header="0" footer="0"/>
  <pageSetup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2" sqref="A12:IV12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19.75390625" style="0" customWidth="1"/>
    <col min="4" max="4" width="27.625" style="0" customWidth="1"/>
    <col min="5" max="5" width="16.00390625" style="0" customWidth="1"/>
    <col min="6" max="6" width="15.375" style="0" customWidth="1"/>
    <col min="7" max="8" width="6.75390625" style="0" customWidth="1"/>
    <col min="9" max="13" width="7.75390625" style="0" customWidth="1"/>
    <col min="14" max="14" width="9.25390625" style="0" customWidth="1"/>
  </cols>
  <sheetData>
    <row r="1" spans="1:11" ht="18">
      <c r="A1" s="1"/>
      <c r="B1" s="2"/>
      <c r="C1" s="1" t="s">
        <v>25</v>
      </c>
      <c r="D1" s="3" t="s">
        <v>27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 t="s">
        <v>24</v>
      </c>
      <c r="E2" s="11"/>
      <c r="F2" s="1" t="s">
        <v>0</v>
      </c>
      <c r="G2" s="1"/>
      <c r="H2" s="11">
        <v>18</v>
      </c>
      <c r="I2" s="12"/>
      <c r="J2" s="2"/>
      <c r="K2" s="2"/>
    </row>
    <row r="3" spans="1:11" ht="15">
      <c r="A3" s="1"/>
      <c r="B3" s="2"/>
      <c r="C3" s="1" t="s">
        <v>1</v>
      </c>
      <c r="D3" s="10" t="s">
        <v>85</v>
      </c>
      <c r="E3" s="11"/>
      <c r="F3" s="1" t="s">
        <v>2</v>
      </c>
      <c r="G3" s="12"/>
      <c r="H3" s="13">
        <v>157</v>
      </c>
      <c r="I3" s="12" t="s">
        <v>3</v>
      </c>
      <c r="J3" s="2"/>
      <c r="K3" s="2"/>
    </row>
    <row r="4" spans="1:11" ht="15">
      <c r="A4" s="1"/>
      <c r="B4" s="2"/>
      <c r="C4" s="1" t="s">
        <v>4</v>
      </c>
      <c r="D4" s="29" t="s">
        <v>30</v>
      </c>
      <c r="E4" s="12"/>
      <c r="F4" s="1" t="s">
        <v>5</v>
      </c>
      <c r="G4" s="12"/>
      <c r="H4" s="14">
        <v>40</v>
      </c>
      <c r="I4" s="12" t="s">
        <v>6</v>
      </c>
      <c r="K4" s="2"/>
    </row>
    <row r="5" spans="1:11" ht="15">
      <c r="A5" s="1"/>
      <c r="B5" s="2"/>
      <c r="C5" s="2"/>
      <c r="E5" s="12"/>
      <c r="F5" s="1" t="s">
        <v>7</v>
      </c>
      <c r="G5" s="1"/>
      <c r="H5" s="14">
        <v>75</v>
      </c>
      <c r="I5" s="12" t="s">
        <v>6</v>
      </c>
      <c r="J5" s="8"/>
      <c r="K5" s="9"/>
    </row>
    <row r="6" spans="1:11" ht="15">
      <c r="A6" s="1"/>
      <c r="B6" s="2"/>
      <c r="C6" s="2"/>
      <c r="E6" s="12"/>
      <c r="F6" s="1" t="s">
        <v>8</v>
      </c>
      <c r="G6" s="1"/>
      <c r="H6" s="14"/>
      <c r="I6" s="12" t="s">
        <v>9</v>
      </c>
      <c r="J6" s="8"/>
      <c r="K6" s="9"/>
    </row>
    <row r="7" spans="1:14" ht="13.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3.5" thickTop="1">
      <c r="A8" s="54" t="s">
        <v>10</v>
      </c>
      <c r="B8" s="54" t="s">
        <v>11</v>
      </c>
      <c r="C8" s="55" t="s">
        <v>12</v>
      </c>
      <c r="D8" s="55" t="s">
        <v>13</v>
      </c>
      <c r="E8" s="55" t="s">
        <v>14</v>
      </c>
      <c r="F8" s="55" t="s">
        <v>15</v>
      </c>
      <c r="G8" s="54" t="s">
        <v>22</v>
      </c>
      <c r="H8" s="54" t="s">
        <v>23</v>
      </c>
      <c r="I8" s="54" t="s">
        <v>16</v>
      </c>
      <c r="J8" s="54" t="s">
        <v>17</v>
      </c>
      <c r="K8" s="54" t="s">
        <v>18</v>
      </c>
      <c r="L8" s="54" t="s">
        <v>19</v>
      </c>
      <c r="M8" s="56" t="s">
        <v>20</v>
      </c>
      <c r="N8" s="57" t="s">
        <v>21</v>
      </c>
    </row>
    <row r="9" spans="1:14" ht="12.75">
      <c r="A9" s="58">
        <v>1</v>
      </c>
      <c r="B9" s="45" t="s">
        <v>62</v>
      </c>
      <c r="C9" s="36" t="s">
        <v>86</v>
      </c>
      <c r="D9" s="46" t="s">
        <v>87</v>
      </c>
      <c r="E9" s="36" t="s">
        <v>49</v>
      </c>
      <c r="F9" s="36"/>
      <c r="G9" s="37"/>
      <c r="H9" s="37"/>
      <c r="I9" s="38">
        <v>32.67</v>
      </c>
      <c r="J9" s="39">
        <f aca="true" t="shared" si="0" ref="J9:J17">IF(G9=3,"DIS",IF(G9&lt;=2,G9*5+H9*5))</f>
        <v>0</v>
      </c>
      <c r="K9" s="40">
        <f aca="true" t="shared" si="1" ref="K9:K23">IF(J9="DIS","DIS",IF(I9&gt;$H$5,"DIS",IF(I9&gt;$H$4,I9-$H$4,0)))</f>
        <v>0</v>
      </c>
      <c r="L9" s="40">
        <f aca="true" t="shared" si="2" ref="L9:L23">IF(K9="DIS","DIS",IF(J9="DIS","DIS",J9+K9))</f>
        <v>0</v>
      </c>
      <c r="M9" s="37" t="str">
        <f aca="true" t="shared" si="3" ref="M9:M23">IF(L9&lt;=5.99,"V",IF(L9&lt;=15.99,"VD",IF(L9&lt;=25.99,"D",IF(L9&gt;=26,"BO",IF(L9="DIS","DIS",0)))))</f>
        <v>V</v>
      </c>
      <c r="N9" s="60">
        <f aca="true" t="shared" si="4" ref="N9:N23">IF(L9="DIS",0,$H$3/I9)</f>
        <v>4.805632078359351</v>
      </c>
    </row>
    <row r="10" spans="1:14" ht="12.75">
      <c r="A10" s="58">
        <v>2</v>
      </c>
      <c r="B10" s="45" t="s">
        <v>62</v>
      </c>
      <c r="C10" s="36" t="s">
        <v>35</v>
      </c>
      <c r="D10" s="36" t="s">
        <v>73</v>
      </c>
      <c r="E10" s="36" t="s">
        <v>74</v>
      </c>
      <c r="F10" s="36" t="s">
        <v>36</v>
      </c>
      <c r="G10" s="37"/>
      <c r="H10" s="37"/>
      <c r="I10" s="38">
        <v>35.59</v>
      </c>
      <c r="J10" s="39">
        <f t="shared" si="0"/>
        <v>0</v>
      </c>
      <c r="K10" s="40">
        <f t="shared" si="1"/>
        <v>0</v>
      </c>
      <c r="L10" s="40">
        <f t="shared" si="2"/>
        <v>0</v>
      </c>
      <c r="M10" s="37" t="str">
        <f t="shared" si="3"/>
        <v>V</v>
      </c>
      <c r="N10" s="60">
        <f t="shared" si="4"/>
        <v>4.411351503231244</v>
      </c>
    </row>
    <row r="11" spans="1:14" ht="12.75">
      <c r="A11" s="62">
        <v>3</v>
      </c>
      <c r="B11" s="71" t="s">
        <v>82</v>
      </c>
      <c r="C11" s="64" t="s">
        <v>79</v>
      </c>
      <c r="D11" s="64" t="s">
        <v>80</v>
      </c>
      <c r="E11" s="64" t="s">
        <v>81</v>
      </c>
      <c r="F11" s="64" t="s">
        <v>31</v>
      </c>
      <c r="G11" s="65"/>
      <c r="H11" s="65"/>
      <c r="I11" s="66">
        <v>40.07</v>
      </c>
      <c r="J11" s="67">
        <f t="shared" si="0"/>
        <v>0</v>
      </c>
      <c r="K11" s="68">
        <f t="shared" si="1"/>
        <v>0.07000000000000028</v>
      </c>
      <c r="L11" s="68">
        <f t="shared" si="2"/>
        <v>0.07000000000000028</v>
      </c>
      <c r="M11" s="65" t="str">
        <f t="shared" si="3"/>
        <v>V</v>
      </c>
      <c r="N11" s="69">
        <f t="shared" si="4"/>
        <v>3.918143249313701</v>
      </c>
    </row>
    <row r="12" spans="1:14" ht="12.75">
      <c r="A12" s="58">
        <v>4</v>
      </c>
      <c r="B12" s="45" t="s">
        <v>62</v>
      </c>
      <c r="C12" s="36" t="s">
        <v>75</v>
      </c>
      <c r="D12" s="36" t="s">
        <v>76</v>
      </c>
      <c r="E12" s="36" t="s">
        <v>42</v>
      </c>
      <c r="F12" s="36"/>
      <c r="G12" s="37"/>
      <c r="H12" s="37"/>
      <c r="I12" s="38">
        <v>42.25</v>
      </c>
      <c r="J12" s="39">
        <f t="shared" si="0"/>
        <v>0</v>
      </c>
      <c r="K12" s="40">
        <f t="shared" si="1"/>
        <v>2.25</v>
      </c>
      <c r="L12" s="40">
        <f t="shared" si="2"/>
        <v>2.25</v>
      </c>
      <c r="M12" s="37" t="str">
        <f t="shared" si="3"/>
        <v>V</v>
      </c>
      <c r="N12" s="60">
        <f t="shared" si="4"/>
        <v>3.7159763313609466</v>
      </c>
    </row>
    <row r="13" spans="1:14" ht="12.75">
      <c r="A13" s="58">
        <v>5</v>
      </c>
      <c r="B13" s="45" t="s">
        <v>82</v>
      </c>
      <c r="C13" s="36" t="s">
        <v>77</v>
      </c>
      <c r="D13" s="46" t="s">
        <v>78</v>
      </c>
      <c r="E13" s="36" t="s">
        <v>49</v>
      </c>
      <c r="F13" s="36" t="s">
        <v>61</v>
      </c>
      <c r="G13" s="37">
        <v>1</v>
      </c>
      <c r="H13" s="37"/>
      <c r="I13" s="38">
        <v>29.49</v>
      </c>
      <c r="J13" s="39">
        <f t="shared" si="0"/>
        <v>5</v>
      </c>
      <c r="K13" s="40">
        <f t="shared" si="1"/>
        <v>0</v>
      </c>
      <c r="L13" s="40">
        <f t="shared" si="2"/>
        <v>5</v>
      </c>
      <c r="M13" s="37" t="str">
        <f t="shared" si="3"/>
        <v>V</v>
      </c>
      <c r="N13" s="60">
        <f t="shared" si="4"/>
        <v>5.323838589352323</v>
      </c>
    </row>
    <row r="14" spans="1:14" ht="12.75">
      <c r="A14" s="58">
        <v>6</v>
      </c>
      <c r="B14" s="45" t="s">
        <v>62</v>
      </c>
      <c r="C14" s="36" t="s">
        <v>63</v>
      </c>
      <c r="D14" s="36" t="s">
        <v>64</v>
      </c>
      <c r="E14" s="36" t="s">
        <v>49</v>
      </c>
      <c r="F14" s="36" t="s">
        <v>31</v>
      </c>
      <c r="G14" s="37">
        <v>1</v>
      </c>
      <c r="H14" s="37"/>
      <c r="I14" s="38">
        <v>33.06</v>
      </c>
      <c r="J14" s="39">
        <f t="shared" si="0"/>
        <v>5</v>
      </c>
      <c r="K14" s="40">
        <f t="shared" si="1"/>
        <v>0</v>
      </c>
      <c r="L14" s="40">
        <f t="shared" si="2"/>
        <v>5</v>
      </c>
      <c r="M14" s="37" t="str">
        <f t="shared" si="3"/>
        <v>V</v>
      </c>
      <c r="N14" s="60">
        <f t="shared" si="4"/>
        <v>4.748941318814277</v>
      </c>
    </row>
    <row r="15" spans="1:14" ht="12.75">
      <c r="A15" s="58">
        <v>7</v>
      </c>
      <c r="B15" s="45" t="s">
        <v>62</v>
      </c>
      <c r="C15" s="36" t="s">
        <v>68</v>
      </c>
      <c r="D15" s="36" t="s">
        <v>69</v>
      </c>
      <c r="E15" s="36" t="s">
        <v>49</v>
      </c>
      <c r="F15" s="36" t="s">
        <v>34</v>
      </c>
      <c r="G15" s="37">
        <v>1</v>
      </c>
      <c r="H15" s="37"/>
      <c r="I15" s="38">
        <v>41.1</v>
      </c>
      <c r="J15" s="39">
        <f t="shared" si="0"/>
        <v>5</v>
      </c>
      <c r="K15" s="40">
        <f t="shared" si="1"/>
        <v>1.1000000000000014</v>
      </c>
      <c r="L15" s="40">
        <f t="shared" si="2"/>
        <v>6.100000000000001</v>
      </c>
      <c r="M15" s="37" t="str">
        <f t="shared" si="3"/>
        <v>VD</v>
      </c>
      <c r="N15" s="60">
        <f t="shared" si="4"/>
        <v>3.8199513381995134</v>
      </c>
    </row>
    <row r="16" spans="1:14" ht="12.75">
      <c r="A16" s="58">
        <v>8</v>
      </c>
      <c r="B16" s="47" t="s">
        <v>46</v>
      </c>
      <c r="C16" s="36" t="s">
        <v>43</v>
      </c>
      <c r="D16" s="36" t="s">
        <v>44</v>
      </c>
      <c r="E16" s="36" t="s">
        <v>45</v>
      </c>
      <c r="F16" s="36" t="s">
        <v>33</v>
      </c>
      <c r="G16" s="37">
        <v>1</v>
      </c>
      <c r="H16" s="37">
        <v>2</v>
      </c>
      <c r="I16" s="38">
        <v>38.18</v>
      </c>
      <c r="J16" s="39">
        <f t="shared" si="0"/>
        <v>15</v>
      </c>
      <c r="K16" s="40">
        <f t="shared" si="1"/>
        <v>0</v>
      </c>
      <c r="L16" s="40">
        <f t="shared" si="2"/>
        <v>15</v>
      </c>
      <c r="M16" s="37" t="str">
        <f t="shared" si="3"/>
        <v>VD</v>
      </c>
      <c r="N16" s="60">
        <f t="shared" si="4"/>
        <v>4.112100576217915</v>
      </c>
    </row>
    <row r="17" spans="1:14" ht="12.75">
      <c r="A17" s="58">
        <v>9</v>
      </c>
      <c r="B17" s="47" t="s">
        <v>46</v>
      </c>
      <c r="C17" s="36" t="s">
        <v>52</v>
      </c>
      <c r="D17" s="36" t="s">
        <v>53</v>
      </c>
      <c r="E17" s="36" t="s">
        <v>49</v>
      </c>
      <c r="F17" s="36" t="s">
        <v>33</v>
      </c>
      <c r="G17" s="37">
        <v>2</v>
      </c>
      <c r="H17" s="37"/>
      <c r="I17" s="38">
        <v>49.72</v>
      </c>
      <c r="J17" s="39">
        <f t="shared" si="0"/>
        <v>10</v>
      </c>
      <c r="K17" s="40">
        <f t="shared" si="1"/>
        <v>9.719999999999999</v>
      </c>
      <c r="L17" s="40">
        <f t="shared" si="2"/>
        <v>19.72</v>
      </c>
      <c r="M17" s="37" t="str">
        <f t="shared" si="3"/>
        <v>D</v>
      </c>
      <c r="N17" s="60">
        <f t="shared" si="4"/>
        <v>3.1576830249396624</v>
      </c>
    </row>
    <row r="18" spans="1:14" ht="12.75">
      <c r="A18" s="58">
        <v>10</v>
      </c>
      <c r="B18" s="47" t="s">
        <v>46</v>
      </c>
      <c r="C18" s="36" t="s">
        <v>88</v>
      </c>
      <c r="D18" s="36" t="s">
        <v>89</v>
      </c>
      <c r="E18" s="36" t="s">
        <v>90</v>
      </c>
      <c r="F18" s="36" t="s">
        <v>91</v>
      </c>
      <c r="G18" s="37"/>
      <c r="H18" s="37"/>
      <c r="I18" s="38"/>
      <c r="J18" s="39" t="s">
        <v>84</v>
      </c>
      <c r="K18" s="40" t="str">
        <f t="shared" si="1"/>
        <v>DIS</v>
      </c>
      <c r="L18" s="40" t="str">
        <f t="shared" si="2"/>
        <v>DIS</v>
      </c>
      <c r="M18" s="37" t="str">
        <f t="shared" si="3"/>
        <v>BO</v>
      </c>
      <c r="N18" s="60">
        <f t="shared" si="4"/>
        <v>0</v>
      </c>
    </row>
    <row r="19" spans="1:14" ht="12.75">
      <c r="A19" s="58">
        <v>11</v>
      </c>
      <c r="B19" s="47" t="s">
        <v>46</v>
      </c>
      <c r="C19" s="36" t="s">
        <v>35</v>
      </c>
      <c r="D19" s="36" t="s">
        <v>51</v>
      </c>
      <c r="E19" s="36" t="s">
        <v>49</v>
      </c>
      <c r="F19" s="36" t="s">
        <v>36</v>
      </c>
      <c r="G19" s="37"/>
      <c r="H19" s="37"/>
      <c r="I19" s="38"/>
      <c r="J19" s="39" t="s">
        <v>84</v>
      </c>
      <c r="K19" s="40" t="str">
        <f t="shared" si="1"/>
        <v>DIS</v>
      </c>
      <c r="L19" s="40" t="str">
        <f t="shared" si="2"/>
        <v>DIS</v>
      </c>
      <c r="M19" s="37" t="str">
        <f t="shared" si="3"/>
        <v>BO</v>
      </c>
      <c r="N19" s="60">
        <f t="shared" si="4"/>
        <v>0</v>
      </c>
    </row>
    <row r="20" spans="1:14" ht="12.75">
      <c r="A20" s="58">
        <v>12</v>
      </c>
      <c r="B20" s="45" t="s">
        <v>62</v>
      </c>
      <c r="C20" s="36" t="s">
        <v>58</v>
      </c>
      <c r="D20" s="46" t="s">
        <v>59</v>
      </c>
      <c r="E20" s="36" t="s">
        <v>60</v>
      </c>
      <c r="F20" s="36" t="s">
        <v>61</v>
      </c>
      <c r="G20" s="48"/>
      <c r="H20" s="48"/>
      <c r="I20" s="49"/>
      <c r="J20" s="50" t="s">
        <v>84</v>
      </c>
      <c r="K20" s="51" t="str">
        <f t="shared" si="1"/>
        <v>DIS</v>
      </c>
      <c r="L20" s="51" t="str">
        <f t="shared" si="2"/>
        <v>DIS</v>
      </c>
      <c r="M20" s="52" t="str">
        <f t="shared" si="3"/>
        <v>BO</v>
      </c>
      <c r="N20" s="70">
        <f t="shared" si="4"/>
        <v>0</v>
      </c>
    </row>
    <row r="21" spans="1:14" ht="12.75">
      <c r="A21" s="58">
        <v>13</v>
      </c>
      <c r="B21" s="45" t="s">
        <v>62</v>
      </c>
      <c r="C21" s="36" t="s">
        <v>88</v>
      </c>
      <c r="D21" s="46" t="s">
        <v>92</v>
      </c>
      <c r="E21" s="36" t="s">
        <v>93</v>
      </c>
      <c r="F21" s="36" t="s">
        <v>91</v>
      </c>
      <c r="G21" s="48"/>
      <c r="H21" s="48"/>
      <c r="I21" s="49"/>
      <c r="J21" s="50" t="s">
        <v>84</v>
      </c>
      <c r="K21" s="51" t="str">
        <f t="shared" si="1"/>
        <v>DIS</v>
      </c>
      <c r="L21" s="51" t="str">
        <f t="shared" si="2"/>
        <v>DIS</v>
      </c>
      <c r="M21" s="52" t="str">
        <f t="shared" si="3"/>
        <v>BO</v>
      </c>
      <c r="N21" s="70">
        <f t="shared" si="4"/>
        <v>0</v>
      </c>
    </row>
    <row r="22" spans="1:14" ht="12.75">
      <c r="A22" s="58">
        <v>14</v>
      </c>
      <c r="B22" s="45" t="s">
        <v>62</v>
      </c>
      <c r="C22" s="36" t="s">
        <v>65</v>
      </c>
      <c r="D22" s="36" t="s">
        <v>66</v>
      </c>
      <c r="E22" s="36" t="s">
        <v>67</v>
      </c>
      <c r="F22" s="36" t="s">
        <v>36</v>
      </c>
      <c r="G22" s="37"/>
      <c r="H22" s="37"/>
      <c r="I22" s="38"/>
      <c r="J22" s="39" t="s">
        <v>84</v>
      </c>
      <c r="K22" s="40" t="str">
        <f t="shared" si="1"/>
        <v>DIS</v>
      </c>
      <c r="L22" s="40" t="str">
        <f t="shared" si="2"/>
        <v>DIS</v>
      </c>
      <c r="M22" s="37" t="str">
        <f t="shared" si="3"/>
        <v>BO</v>
      </c>
      <c r="N22" s="60">
        <f t="shared" si="4"/>
        <v>0</v>
      </c>
    </row>
    <row r="23" spans="1:14" ht="12.75">
      <c r="A23" s="58">
        <v>15</v>
      </c>
      <c r="B23" s="45" t="s">
        <v>62</v>
      </c>
      <c r="C23" s="36" t="s">
        <v>70</v>
      </c>
      <c r="D23" s="36" t="s">
        <v>71</v>
      </c>
      <c r="E23" s="36" t="s">
        <v>49</v>
      </c>
      <c r="F23" s="36" t="s">
        <v>72</v>
      </c>
      <c r="G23" s="37"/>
      <c r="H23" s="37"/>
      <c r="I23" s="38"/>
      <c r="J23" s="39" t="s">
        <v>84</v>
      </c>
      <c r="K23" s="40" t="str">
        <f t="shared" si="1"/>
        <v>DIS</v>
      </c>
      <c r="L23" s="40" t="str">
        <f t="shared" si="2"/>
        <v>DIS</v>
      </c>
      <c r="M23" s="37" t="str">
        <f t="shared" si="3"/>
        <v>BO</v>
      </c>
      <c r="N23" s="60">
        <f t="shared" si="4"/>
        <v>0</v>
      </c>
    </row>
    <row r="24" spans="1:14" ht="12.75">
      <c r="A24" s="28"/>
      <c r="B24" s="16"/>
      <c r="C24" s="7"/>
      <c r="D24" s="7"/>
      <c r="E24" s="7"/>
      <c r="F24" s="7"/>
      <c r="G24" s="15"/>
      <c r="H24" s="15"/>
      <c r="I24" s="15"/>
      <c r="J24" s="24"/>
      <c r="K24" s="25"/>
      <c r="L24" s="25"/>
      <c r="M24" s="26"/>
      <c r="N24" s="27"/>
    </row>
  </sheetData>
  <hyperlinks>
    <hyperlink ref="D13" r:id="rId1" display="http://kacr.info/dogs/2250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H19" sqref="H19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16.75390625" style="0" customWidth="1"/>
    <col min="4" max="4" width="23.875" style="0" customWidth="1"/>
    <col min="5" max="5" width="8.125" style="0" customWidth="1"/>
    <col min="6" max="6" width="13.375" style="0" customWidth="1"/>
    <col min="7" max="7" width="6.125" style="0" customWidth="1"/>
    <col min="8" max="8" width="6.75390625" style="0" customWidth="1"/>
    <col min="9" max="9" width="7.375" style="0" customWidth="1"/>
    <col min="10" max="10" width="7.625" style="0" customWidth="1"/>
    <col min="12" max="12" width="8.375" style="0" customWidth="1"/>
    <col min="13" max="13" width="8.00390625" style="0" customWidth="1"/>
  </cols>
  <sheetData>
    <row r="1" spans="1:11" ht="18">
      <c r="A1" s="1"/>
      <c r="B1" s="2"/>
      <c r="C1" s="1" t="s">
        <v>25</v>
      </c>
      <c r="D1" s="3" t="s">
        <v>28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1"/>
      <c r="F2" s="1" t="s">
        <v>0</v>
      </c>
      <c r="G2" s="1"/>
      <c r="H2" s="11">
        <v>20</v>
      </c>
      <c r="I2" s="12"/>
      <c r="J2" s="2"/>
      <c r="K2" s="2"/>
    </row>
    <row r="3" spans="1:11" ht="15">
      <c r="A3" s="1"/>
      <c r="B3" s="2"/>
      <c r="C3" s="1" t="s">
        <v>1</v>
      </c>
      <c r="D3" s="10" t="s">
        <v>85</v>
      </c>
      <c r="E3" s="11"/>
      <c r="F3" s="1" t="s">
        <v>2</v>
      </c>
      <c r="G3" s="12"/>
      <c r="H3" s="13">
        <v>191</v>
      </c>
      <c r="I3" s="12" t="s">
        <v>3</v>
      </c>
      <c r="J3" s="2"/>
      <c r="K3" s="2"/>
    </row>
    <row r="4" spans="1:11" ht="15">
      <c r="A4" s="1"/>
      <c r="B4" s="2"/>
      <c r="C4" s="1" t="s">
        <v>4</v>
      </c>
      <c r="D4" s="29" t="s">
        <v>30</v>
      </c>
      <c r="E4" s="12"/>
      <c r="F4" s="1" t="s">
        <v>5</v>
      </c>
      <c r="G4" s="12"/>
      <c r="H4" s="14">
        <v>53</v>
      </c>
      <c r="I4" s="12" t="s">
        <v>6</v>
      </c>
      <c r="K4" s="2"/>
    </row>
    <row r="5" spans="1:11" ht="15">
      <c r="A5" s="1"/>
      <c r="B5" s="2"/>
      <c r="C5" s="2"/>
      <c r="E5" s="12"/>
      <c r="F5" s="1" t="s">
        <v>7</v>
      </c>
      <c r="G5" s="1"/>
      <c r="H5" s="14">
        <v>80</v>
      </c>
      <c r="I5" s="12" t="s">
        <v>6</v>
      </c>
      <c r="J5" s="8"/>
      <c r="K5" s="9"/>
    </row>
    <row r="6" spans="1:11" ht="15">
      <c r="A6" s="1"/>
      <c r="B6" s="2"/>
      <c r="C6" s="2"/>
      <c r="E6" s="12"/>
      <c r="F6" s="1" t="s">
        <v>8</v>
      </c>
      <c r="G6" s="1"/>
      <c r="H6" s="14"/>
      <c r="I6" s="12" t="s">
        <v>9</v>
      </c>
      <c r="J6" s="8"/>
      <c r="K6" s="9"/>
    </row>
    <row r="7" spans="1:14" ht="13.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3.5" thickTop="1">
      <c r="A8" s="54" t="s">
        <v>10</v>
      </c>
      <c r="B8" s="54" t="s">
        <v>11</v>
      </c>
      <c r="C8" s="55" t="s">
        <v>12</v>
      </c>
      <c r="D8" s="55" t="s">
        <v>13</v>
      </c>
      <c r="E8" s="55" t="s">
        <v>14</v>
      </c>
      <c r="F8" s="55" t="s">
        <v>15</v>
      </c>
      <c r="G8" s="54" t="s">
        <v>22</v>
      </c>
      <c r="H8" s="54" t="s">
        <v>23</v>
      </c>
      <c r="I8" s="54" t="s">
        <v>16</v>
      </c>
      <c r="J8" s="54" t="s">
        <v>17</v>
      </c>
      <c r="K8" s="54" t="s">
        <v>18</v>
      </c>
      <c r="L8" s="54" t="s">
        <v>19</v>
      </c>
      <c r="M8" s="56" t="s">
        <v>20</v>
      </c>
      <c r="N8" s="57" t="s">
        <v>21</v>
      </c>
    </row>
    <row r="9" spans="1:14" ht="12.75">
      <c r="A9" s="58">
        <v>1</v>
      </c>
      <c r="B9" s="72" t="s">
        <v>82</v>
      </c>
      <c r="C9" s="36" t="s">
        <v>77</v>
      </c>
      <c r="D9" s="46" t="s">
        <v>78</v>
      </c>
      <c r="E9" s="36" t="s">
        <v>49</v>
      </c>
      <c r="F9" s="36" t="s">
        <v>61</v>
      </c>
      <c r="G9" s="37">
        <v>1</v>
      </c>
      <c r="H9" s="37"/>
      <c r="I9" s="38">
        <v>44.46</v>
      </c>
      <c r="J9" s="39">
        <f>IF(G9=3,"DIS",IF(G9&lt;=2,G9*5+H9*5))</f>
        <v>5</v>
      </c>
      <c r="K9" s="40">
        <f>IF(J9="DIS","DIS",IF(I9&gt;$H$5,"DIS",IF(I9&gt;$H$4,I9-$H$4,0)))</f>
        <v>0</v>
      </c>
      <c r="L9" s="40">
        <f>IF(K9="DIS","DIS",IF(J9="DIS","DIS",J9+K9))</f>
        <v>5</v>
      </c>
      <c r="M9" s="37" t="str">
        <f>IF(L9&lt;=5.99,"V",IF(L9&lt;=15.99,"VD",IF(L9&lt;=25.99,"D",IF(L9&gt;=26,"BO",IF(L9="DIS","DIS",0)))))</f>
        <v>V</v>
      </c>
      <c r="N9" s="60">
        <f>IF(L9="DIS",0,$H$3/I9)</f>
        <v>4.2959964012595595</v>
      </c>
    </row>
    <row r="10" spans="1:14" ht="12.75">
      <c r="A10" s="62">
        <v>2</v>
      </c>
      <c r="B10" s="73" t="s">
        <v>82</v>
      </c>
      <c r="C10" s="64" t="s">
        <v>79</v>
      </c>
      <c r="D10" s="64" t="s">
        <v>80</v>
      </c>
      <c r="E10" s="64" t="s">
        <v>81</v>
      </c>
      <c r="F10" s="64" t="s">
        <v>31</v>
      </c>
      <c r="G10" s="65"/>
      <c r="H10" s="65">
        <v>2</v>
      </c>
      <c r="I10" s="66">
        <v>53.96</v>
      </c>
      <c r="J10" s="67">
        <f>IF(G10=3,"DIS",IF(G10&lt;=2,G10*5+H10*5))</f>
        <v>10</v>
      </c>
      <c r="K10" s="68">
        <f>IF(J10="DIS","DIS",IF(I10&gt;$H$5,"DIS",IF(I10&gt;$H$4,I10-$H$4,0)))</f>
        <v>0.9600000000000009</v>
      </c>
      <c r="L10" s="68">
        <f>IF(K10="DIS","DIS",IF(J10="DIS","DIS",J10+K10))</f>
        <v>10.96</v>
      </c>
      <c r="M10" s="65" t="str">
        <f>IF(L10&lt;=5.99,"V",IF(L10&lt;=15.99,"VD",IF(L10&lt;=25.99,"D",IF(L10&gt;=26,"BO",IF(L10="DIS","DIS",0)))))</f>
        <v>VD</v>
      </c>
      <c r="N10" s="69">
        <f>IF(L10="DIS",0,$H$3/I10)</f>
        <v>3.5396590066716085</v>
      </c>
    </row>
    <row r="11" spans="1:14" ht="12.75">
      <c r="A11" s="15"/>
      <c r="B11" s="16"/>
      <c r="C11" s="7"/>
      <c r="D11" s="7"/>
      <c r="E11" s="7"/>
      <c r="F11" s="7"/>
      <c r="G11" s="15"/>
      <c r="H11" s="15"/>
      <c r="I11" s="15"/>
      <c r="J11" s="15"/>
      <c r="K11" s="15"/>
      <c r="L11" s="15"/>
      <c r="M11" s="15"/>
      <c r="N11" s="15"/>
    </row>
  </sheetData>
  <hyperlinks>
    <hyperlink ref="D9" r:id="rId1" display="http://kacr.info/dogs/2250"/>
  </hyperlink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7" sqref="A17:IV17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19.00390625" style="0" customWidth="1"/>
    <col min="4" max="4" width="24.125" style="0" customWidth="1"/>
    <col min="5" max="6" width="15.125" style="0" customWidth="1"/>
    <col min="7" max="7" width="6.375" style="0" customWidth="1"/>
    <col min="8" max="9" width="7.00390625" style="0" customWidth="1"/>
    <col min="10" max="10" width="7.625" style="0" customWidth="1"/>
    <col min="12" max="12" width="8.375" style="0" customWidth="1"/>
    <col min="13" max="13" width="7.625" style="0" customWidth="1"/>
  </cols>
  <sheetData>
    <row r="1" spans="1:11" ht="18">
      <c r="A1" s="1"/>
      <c r="B1" s="2"/>
      <c r="C1" s="1" t="s">
        <v>25</v>
      </c>
      <c r="D1" s="3" t="s">
        <v>26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 t="s">
        <v>24</v>
      </c>
      <c r="E2" s="11"/>
      <c r="F2" s="1" t="s">
        <v>0</v>
      </c>
      <c r="G2" s="1"/>
      <c r="H2" s="11">
        <v>20</v>
      </c>
      <c r="I2" s="12"/>
      <c r="J2" s="2"/>
      <c r="K2" s="2"/>
    </row>
    <row r="3" spans="1:11" ht="15">
      <c r="A3" s="1"/>
      <c r="B3" s="2"/>
      <c r="C3" s="1" t="s">
        <v>1</v>
      </c>
      <c r="D3" s="10" t="s">
        <v>85</v>
      </c>
      <c r="E3" s="11"/>
      <c r="F3" s="1" t="s">
        <v>2</v>
      </c>
      <c r="G3" s="12"/>
      <c r="H3" s="13">
        <v>171</v>
      </c>
      <c r="I3" s="12" t="s">
        <v>3</v>
      </c>
      <c r="J3" s="2"/>
      <c r="K3" s="2"/>
    </row>
    <row r="4" spans="1:11" ht="15">
      <c r="A4" s="1"/>
      <c r="B4" s="2"/>
      <c r="C4" s="1" t="s">
        <v>4</v>
      </c>
      <c r="D4" s="29" t="s">
        <v>30</v>
      </c>
      <c r="E4" s="12"/>
      <c r="F4" s="1" t="s">
        <v>5</v>
      </c>
      <c r="G4" s="12"/>
      <c r="H4" s="14">
        <v>45</v>
      </c>
      <c r="I4" s="12" t="s">
        <v>6</v>
      </c>
      <c r="K4" s="2"/>
    </row>
    <row r="5" spans="1:11" ht="15">
      <c r="A5" s="1"/>
      <c r="B5" s="2"/>
      <c r="C5" s="2"/>
      <c r="E5" s="12"/>
      <c r="F5" s="1" t="s">
        <v>7</v>
      </c>
      <c r="G5" s="1"/>
      <c r="H5" s="14">
        <v>85</v>
      </c>
      <c r="I5" s="12" t="s">
        <v>6</v>
      </c>
      <c r="J5" s="8"/>
      <c r="K5" s="9"/>
    </row>
    <row r="6" spans="1:11" ht="15">
      <c r="A6" s="1"/>
      <c r="B6" s="2"/>
      <c r="C6" s="2"/>
      <c r="E6" s="12"/>
      <c r="F6" s="1" t="s">
        <v>8</v>
      </c>
      <c r="G6" s="1"/>
      <c r="H6" s="14">
        <v>3.8</v>
      </c>
      <c r="I6" s="12" t="s">
        <v>9</v>
      </c>
      <c r="J6" s="8"/>
      <c r="K6" s="9"/>
    </row>
    <row r="7" spans="1:14" ht="13.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thickBot="1" thickTop="1">
      <c r="A8" s="19" t="s">
        <v>10</v>
      </c>
      <c r="B8" s="19" t="s">
        <v>11</v>
      </c>
      <c r="C8" s="20" t="s">
        <v>12</v>
      </c>
      <c r="D8" s="20" t="s">
        <v>13</v>
      </c>
      <c r="E8" s="20" t="s">
        <v>14</v>
      </c>
      <c r="F8" s="20" t="s">
        <v>15</v>
      </c>
      <c r="G8" s="19" t="s">
        <v>22</v>
      </c>
      <c r="H8" s="19" t="s">
        <v>23</v>
      </c>
      <c r="I8" s="19" t="s">
        <v>16</v>
      </c>
      <c r="J8" s="19" t="s">
        <v>17</v>
      </c>
      <c r="K8" s="19" t="s">
        <v>18</v>
      </c>
      <c r="L8" s="19" t="s">
        <v>19</v>
      </c>
      <c r="M8" s="21" t="s">
        <v>20</v>
      </c>
      <c r="N8" s="22" t="s">
        <v>21</v>
      </c>
    </row>
    <row r="9" spans="1:14" ht="13.5" thickTop="1">
      <c r="A9" s="42">
        <v>1</v>
      </c>
      <c r="B9" s="43" t="s">
        <v>46</v>
      </c>
      <c r="C9" s="30" t="s">
        <v>35</v>
      </c>
      <c r="D9" s="30" t="s">
        <v>51</v>
      </c>
      <c r="E9" s="30" t="s">
        <v>49</v>
      </c>
      <c r="F9" s="30" t="s">
        <v>36</v>
      </c>
      <c r="G9" s="31"/>
      <c r="H9" s="31"/>
      <c r="I9" s="32">
        <v>35.92</v>
      </c>
      <c r="J9" s="33">
        <f aca="true" t="shared" si="0" ref="J9:J17">IF(G9=3,"DIS",IF(G9&lt;=2,G9*5+H9*5))</f>
        <v>0</v>
      </c>
      <c r="K9" s="34">
        <f aca="true" t="shared" si="1" ref="K9:K23">IF(J9="DIS","DIS",IF(I9&gt;$H$5,"DIS",IF(I9&gt;$H$4,I9-$H$4,0)))</f>
        <v>0</v>
      </c>
      <c r="L9" s="34">
        <f aca="true" t="shared" si="2" ref="L9:L23">IF(K9="DIS","DIS",IF(J9="DIS","DIS",J9+K9))</f>
        <v>0</v>
      </c>
      <c r="M9" s="31" t="str">
        <f aca="true" t="shared" si="3" ref="M9:M23">IF(L9&lt;=5.99,"V",IF(L9&lt;=15.99,"VD",IF(L9&lt;=25.99,"D",IF(L9&gt;=26,"BO",IF(L9="DIS","DIS",0)))))</f>
        <v>V</v>
      </c>
      <c r="N9" s="35">
        <f aca="true" t="shared" si="4" ref="N9:N23">IF(L9="DIS",0,$H$3/I9)</f>
        <v>4.760579064587973</v>
      </c>
    </row>
    <row r="10" spans="1:14" ht="12.75">
      <c r="A10" s="44">
        <v>2</v>
      </c>
      <c r="B10" s="45" t="s">
        <v>62</v>
      </c>
      <c r="C10" s="36" t="s">
        <v>86</v>
      </c>
      <c r="D10" s="46" t="s">
        <v>87</v>
      </c>
      <c r="E10" s="36" t="s">
        <v>49</v>
      </c>
      <c r="F10" s="36"/>
      <c r="G10" s="37"/>
      <c r="H10" s="37"/>
      <c r="I10" s="38">
        <v>37.32</v>
      </c>
      <c r="J10" s="39">
        <f t="shared" si="0"/>
        <v>0</v>
      </c>
      <c r="K10" s="40">
        <f t="shared" si="1"/>
        <v>0</v>
      </c>
      <c r="L10" s="40">
        <f t="shared" si="2"/>
        <v>0</v>
      </c>
      <c r="M10" s="37" t="str">
        <f t="shared" si="3"/>
        <v>V</v>
      </c>
      <c r="N10" s="41">
        <f t="shared" si="4"/>
        <v>4.581993569131833</v>
      </c>
    </row>
    <row r="11" spans="1:14" ht="12.75">
      <c r="A11" s="44">
        <v>3</v>
      </c>
      <c r="B11" s="47" t="s">
        <v>46</v>
      </c>
      <c r="C11" s="36" t="s">
        <v>52</v>
      </c>
      <c r="D11" s="36" t="s">
        <v>53</v>
      </c>
      <c r="E11" s="36" t="s">
        <v>49</v>
      </c>
      <c r="F11" s="36" t="s">
        <v>33</v>
      </c>
      <c r="G11" s="37"/>
      <c r="H11" s="37"/>
      <c r="I11" s="38">
        <v>42.19</v>
      </c>
      <c r="J11" s="39">
        <f t="shared" si="0"/>
        <v>0</v>
      </c>
      <c r="K11" s="40">
        <f t="shared" si="1"/>
        <v>0</v>
      </c>
      <c r="L11" s="40">
        <f t="shared" si="2"/>
        <v>0</v>
      </c>
      <c r="M11" s="37" t="str">
        <f t="shared" si="3"/>
        <v>V</v>
      </c>
      <c r="N11" s="41">
        <f t="shared" si="4"/>
        <v>4.053093150035553</v>
      </c>
    </row>
    <row r="12" spans="1:14" ht="12.75">
      <c r="A12" s="75">
        <v>4</v>
      </c>
      <c r="B12" s="71" t="s">
        <v>82</v>
      </c>
      <c r="C12" s="64" t="s">
        <v>79</v>
      </c>
      <c r="D12" s="64" t="s">
        <v>80</v>
      </c>
      <c r="E12" s="64" t="s">
        <v>81</v>
      </c>
      <c r="F12" s="64" t="s">
        <v>31</v>
      </c>
      <c r="G12" s="65"/>
      <c r="H12" s="65"/>
      <c r="I12" s="66">
        <v>46.88</v>
      </c>
      <c r="J12" s="67">
        <f t="shared" si="0"/>
        <v>0</v>
      </c>
      <c r="K12" s="68">
        <f t="shared" si="1"/>
        <v>1.8800000000000026</v>
      </c>
      <c r="L12" s="68">
        <f t="shared" si="2"/>
        <v>1.8800000000000026</v>
      </c>
      <c r="M12" s="65" t="str">
        <f t="shared" si="3"/>
        <v>V</v>
      </c>
      <c r="N12" s="74">
        <f t="shared" si="4"/>
        <v>3.6476109215017063</v>
      </c>
    </row>
    <row r="13" spans="1:14" ht="12.75">
      <c r="A13" s="44">
        <v>5</v>
      </c>
      <c r="B13" s="45" t="s">
        <v>82</v>
      </c>
      <c r="C13" s="36" t="s">
        <v>77</v>
      </c>
      <c r="D13" s="46" t="s">
        <v>78</v>
      </c>
      <c r="E13" s="36" t="s">
        <v>49</v>
      </c>
      <c r="F13" s="36" t="s">
        <v>61</v>
      </c>
      <c r="G13" s="37"/>
      <c r="H13" s="37">
        <v>2</v>
      </c>
      <c r="I13" s="38">
        <v>33.25</v>
      </c>
      <c r="J13" s="39">
        <f t="shared" si="0"/>
        <v>10</v>
      </c>
      <c r="K13" s="40">
        <f t="shared" si="1"/>
        <v>0</v>
      </c>
      <c r="L13" s="40">
        <f t="shared" si="2"/>
        <v>10</v>
      </c>
      <c r="M13" s="37" t="str">
        <f t="shared" si="3"/>
        <v>VD</v>
      </c>
      <c r="N13" s="41">
        <f t="shared" si="4"/>
        <v>5.142857142857143</v>
      </c>
    </row>
    <row r="14" spans="1:14" ht="12.75">
      <c r="A14" s="44">
        <v>6</v>
      </c>
      <c r="B14" s="45" t="s">
        <v>62</v>
      </c>
      <c r="C14" s="36" t="s">
        <v>63</v>
      </c>
      <c r="D14" s="36" t="s">
        <v>64</v>
      </c>
      <c r="E14" s="36" t="s">
        <v>49</v>
      </c>
      <c r="F14" s="36" t="s">
        <v>31</v>
      </c>
      <c r="G14" s="37"/>
      <c r="H14" s="37">
        <v>2</v>
      </c>
      <c r="I14" s="38">
        <v>34.24</v>
      </c>
      <c r="J14" s="39">
        <f t="shared" si="0"/>
        <v>10</v>
      </c>
      <c r="K14" s="40">
        <f t="shared" si="1"/>
        <v>0</v>
      </c>
      <c r="L14" s="40">
        <f t="shared" si="2"/>
        <v>10</v>
      </c>
      <c r="M14" s="37" t="str">
        <f t="shared" si="3"/>
        <v>VD</v>
      </c>
      <c r="N14" s="41">
        <f t="shared" si="4"/>
        <v>4.994158878504672</v>
      </c>
    </row>
    <row r="15" spans="1:14" ht="12.75">
      <c r="A15" s="44">
        <v>7</v>
      </c>
      <c r="B15" s="45" t="s">
        <v>62</v>
      </c>
      <c r="C15" s="36" t="s">
        <v>68</v>
      </c>
      <c r="D15" s="36" t="s">
        <v>69</v>
      </c>
      <c r="E15" s="36" t="s">
        <v>49</v>
      </c>
      <c r="F15" s="36" t="s">
        <v>34</v>
      </c>
      <c r="G15" s="37">
        <v>1</v>
      </c>
      <c r="H15" s="37">
        <v>1</v>
      </c>
      <c r="I15" s="38">
        <v>39.95</v>
      </c>
      <c r="J15" s="39">
        <f t="shared" si="0"/>
        <v>10</v>
      </c>
      <c r="K15" s="40">
        <f t="shared" si="1"/>
        <v>0</v>
      </c>
      <c r="L15" s="40">
        <f t="shared" si="2"/>
        <v>10</v>
      </c>
      <c r="M15" s="37" t="str">
        <f t="shared" si="3"/>
        <v>VD</v>
      </c>
      <c r="N15" s="41">
        <f t="shared" si="4"/>
        <v>4.280350438047559</v>
      </c>
    </row>
    <row r="16" spans="1:14" ht="12.75">
      <c r="A16" s="44">
        <v>8</v>
      </c>
      <c r="B16" s="45" t="s">
        <v>62</v>
      </c>
      <c r="C16" s="36" t="s">
        <v>88</v>
      </c>
      <c r="D16" s="46" t="s">
        <v>92</v>
      </c>
      <c r="E16" s="36" t="s">
        <v>93</v>
      </c>
      <c r="F16" s="36" t="s">
        <v>91</v>
      </c>
      <c r="G16" s="48">
        <v>1</v>
      </c>
      <c r="H16" s="48">
        <v>2</v>
      </c>
      <c r="I16" s="49">
        <v>44.73</v>
      </c>
      <c r="J16" s="50">
        <f t="shared" si="0"/>
        <v>15</v>
      </c>
      <c r="K16" s="51">
        <f t="shared" si="1"/>
        <v>0</v>
      </c>
      <c r="L16" s="51">
        <f t="shared" si="2"/>
        <v>15</v>
      </c>
      <c r="M16" s="52" t="str">
        <f t="shared" si="3"/>
        <v>VD</v>
      </c>
      <c r="N16" s="53">
        <f t="shared" si="4"/>
        <v>3.8229376257545273</v>
      </c>
    </row>
    <row r="17" spans="1:14" ht="12.75">
      <c r="A17" s="44">
        <v>9</v>
      </c>
      <c r="B17" s="45" t="s">
        <v>62</v>
      </c>
      <c r="C17" s="36" t="s">
        <v>75</v>
      </c>
      <c r="D17" s="36" t="s">
        <v>76</v>
      </c>
      <c r="E17" s="36" t="s">
        <v>42</v>
      </c>
      <c r="F17" s="36"/>
      <c r="G17" s="37"/>
      <c r="H17" s="37">
        <v>1</v>
      </c>
      <c r="I17" s="38">
        <v>56.8</v>
      </c>
      <c r="J17" s="39">
        <f t="shared" si="0"/>
        <v>5</v>
      </c>
      <c r="K17" s="40">
        <f t="shared" si="1"/>
        <v>11.799999999999997</v>
      </c>
      <c r="L17" s="40">
        <f t="shared" si="2"/>
        <v>16.799999999999997</v>
      </c>
      <c r="M17" s="37" t="str">
        <f t="shared" si="3"/>
        <v>D</v>
      </c>
      <c r="N17" s="41">
        <f t="shared" si="4"/>
        <v>3.0105633802816905</v>
      </c>
    </row>
    <row r="18" spans="1:14" ht="12.75">
      <c r="A18" s="44">
        <v>10</v>
      </c>
      <c r="B18" s="47" t="s">
        <v>46</v>
      </c>
      <c r="C18" s="36" t="s">
        <v>43</v>
      </c>
      <c r="D18" s="36" t="s">
        <v>44</v>
      </c>
      <c r="E18" s="36" t="s">
        <v>45</v>
      </c>
      <c r="F18" s="36" t="s">
        <v>33</v>
      </c>
      <c r="G18" s="37"/>
      <c r="H18" s="37"/>
      <c r="I18" s="38"/>
      <c r="J18" s="39" t="s">
        <v>84</v>
      </c>
      <c r="K18" s="40" t="str">
        <f t="shared" si="1"/>
        <v>DIS</v>
      </c>
      <c r="L18" s="40" t="str">
        <f t="shared" si="2"/>
        <v>DIS</v>
      </c>
      <c r="M18" s="37" t="str">
        <f t="shared" si="3"/>
        <v>BO</v>
      </c>
      <c r="N18" s="41">
        <f t="shared" si="4"/>
        <v>0</v>
      </c>
    </row>
    <row r="19" spans="1:14" ht="12.75">
      <c r="A19" s="44">
        <v>11</v>
      </c>
      <c r="B19" s="47" t="s">
        <v>46</v>
      </c>
      <c r="C19" s="36" t="s">
        <v>88</v>
      </c>
      <c r="D19" s="36" t="s">
        <v>89</v>
      </c>
      <c r="E19" s="36" t="s">
        <v>90</v>
      </c>
      <c r="F19" s="36" t="s">
        <v>91</v>
      </c>
      <c r="G19" s="37"/>
      <c r="H19" s="37"/>
      <c r="I19" s="38"/>
      <c r="J19" s="39" t="s">
        <v>84</v>
      </c>
      <c r="K19" s="40" t="str">
        <f t="shared" si="1"/>
        <v>DIS</v>
      </c>
      <c r="L19" s="40" t="str">
        <f t="shared" si="2"/>
        <v>DIS</v>
      </c>
      <c r="M19" s="37" t="str">
        <f t="shared" si="3"/>
        <v>BO</v>
      </c>
      <c r="N19" s="41">
        <f t="shared" si="4"/>
        <v>0</v>
      </c>
    </row>
    <row r="20" spans="1:14" ht="12.75">
      <c r="A20" s="44">
        <v>12</v>
      </c>
      <c r="B20" s="45" t="s">
        <v>62</v>
      </c>
      <c r="C20" s="36" t="s">
        <v>58</v>
      </c>
      <c r="D20" s="46" t="s">
        <v>59</v>
      </c>
      <c r="E20" s="36" t="s">
        <v>60</v>
      </c>
      <c r="F20" s="36" t="s">
        <v>61</v>
      </c>
      <c r="G20" s="48"/>
      <c r="H20" s="48"/>
      <c r="I20" s="49"/>
      <c r="J20" s="50" t="s">
        <v>84</v>
      </c>
      <c r="K20" s="51" t="str">
        <f t="shared" si="1"/>
        <v>DIS</v>
      </c>
      <c r="L20" s="51" t="str">
        <f t="shared" si="2"/>
        <v>DIS</v>
      </c>
      <c r="M20" s="52" t="str">
        <f t="shared" si="3"/>
        <v>BO</v>
      </c>
      <c r="N20" s="53">
        <f t="shared" si="4"/>
        <v>0</v>
      </c>
    </row>
    <row r="21" spans="1:14" ht="12.75">
      <c r="A21" s="44">
        <v>13</v>
      </c>
      <c r="B21" s="45" t="s">
        <v>62</v>
      </c>
      <c r="C21" s="36" t="s">
        <v>65</v>
      </c>
      <c r="D21" s="36" t="s">
        <v>66</v>
      </c>
      <c r="E21" s="36" t="s">
        <v>67</v>
      </c>
      <c r="F21" s="36" t="s">
        <v>36</v>
      </c>
      <c r="G21" s="37"/>
      <c r="H21" s="37"/>
      <c r="I21" s="38"/>
      <c r="J21" s="39" t="s">
        <v>84</v>
      </c>
      <c r="K21" s="40" t="str">
        <f t="shared" si="1"/>
        <v>DIS</v>
      </c>
      <c r="L21" s="40" t="str">
        <f t="shared" si="2"/>
        <v>DIS</v>
      </c>
      <c r="M21" s="37" t="str">
        <f t="shared" si="3"/>
        <v>BO</v>
      </c>
      <c r="N21" s="41">
        <f t="shared" si="4"/>
        <v>0</v>
      </c>
    </row>
    <row r="22" spans="1:14" ht="12.75">
      <c r="A22" s="44">
        <v>14</v>
      </c>
      <c r="B22" s="45" t="s">
        <v>62</v>
      </c>
      <c r="C22" s="36" t="s">
        <v>70</v>
      </c>
      <c r="D22" s="36" t="s">
        <v>71</v>
      </c>
      <c r="E22" s="36" t="s">
        <v>49</v>
      </c>
      <c r="F22" s="36" t="s">
        <v>72</v>
      </c>
      <c r="G22" s="37"/>
      <c r="H22" s="37"/>
      <c r="I22" s="38"/>
      <c r="J22" s="39" t="s">
        <v>84</v>
      </c>
      <c r="K22" s="40" t="str">
        <f t="shared" si="1"/>
        <v>DIS</v>
      </c>
      <c r="L22" s="40" t="str">
        <f t="shared" si="2"/>
        <v>DIS</v>
      </c>
      <c r="M22" s="37" t="str">
        <f t="shared" si="3"/>
        <v>BO</v>
      </c>
      <c r="N22" s="41">
        <f t="shared" si="4"/>
        <v>0</v>
      </c>
    </row>
    <row r="23" spans="1:14" ht="12.75">
      <c r="A23" s="44">
        <v>15</v>
      </c>
      <c r="B23" s="45" t="s">
        <v>62</v>
      </c>
      <c r="C23" s="36" t="s">
        <v>35</v>
      </c>
      <c r="D23" s="36" t="s">
        <v>73</v>
      </c>
      <c r="E23" s="36" t="s">
        <v>74</v>
      </c>
      <c r="F23" s="36" t="s">
        <v>36</v>
      </c>
      <c r="G23" s="37"/>
      <c r="H23" s="37"/>
      <c r="I23" s="38"/>
      <c r="J23" s="39" t="s">
        <v>84</v>
      </c>
      <c r="K23" s="40" t="str">
        <f t="shared" si="1"/>
        <v>DIS</v>
      </c>
      <c r="L23" s="40" t="str">
        <f t="shared" si="2"/>
        <v>DIS</v>
      </c>
      <c r="M23" s="37" t="str">
        <f t="shared" si="3"/>
        <v>BO</v>
      </c>
      <c r="N23" s="41">
        <f t="shared" si="4"/>
        <v>0</v>
      </c>
    </row>
    <row r="24" spans="1:14" ht="12.75">
      <c r="A24" s="15"/>
      <c r="B24" s="16"/>
      <c r="C24" s="7"/>
      <c r="D24" s="7"/>
      <c r="E24" s="7"/>
      <c r="F24" s="7"/>
      <c r="G24" s="15"/>
      <c r="H24" s="15"/>
      <c r="I24" s="15"/>
      <c r="J24" s="15"/>
      <c r="K24" s="15"/>
      <c r="L24" s="15"/>
      <c r="M24" s="15"/>
      <c r="N24" s="15"/>
    </row>
  </sheetData>
  <hyperlinks>
    <hyperlink ref="D13" r:id="rId1" display="http://kacr.info/dogs/2250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Z.</dc:creator>
  <cp:keywords/>
  <dc:description/>
  <cp:lastModifiedBy>Petra Škvárová</cp:lastModifiedBy>
  <cp:lastPrinted>2011-07-16T14:06:24Z</cp:lastPrinted>
  <dcterms:created xsi:type="dcterms:W3CDTF">2003-08-28T11:54:09Z</dcterms:created>
  <dcterms:modified xsi:type="dcterms:W3CDTF">2011-07-18T06:08:33Z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